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1" sheetId="4" r:id="rId1"/>
  </sheets>
  <definedNames>
    <definedName name="_xlnm._FilterDatabase" localSheetId="0" hidden="1">'1'!$4:$34</definedName>
    <definedName name="_xlnm.Print_Titles" localSheetId="0">'1'!$4:$4</definedName>
    <definedName name="_xlnm.Print_Area" localSheetId="0">'1'!$A$1:$L$34</definedName>
  </definedNames>
  <calcPr calcId="144525"/>
</workbook>
</file>

<file path=xl/sharedStrings.xml><?xml version="1.0" encoding="utf-8"?>
<sst xmlns="http://schemas.openxmlformats.org/spreadsheetml/2006/main" count="144" uniqueCount="98">
  <si>
    <t>附件1</t>
  </si>
  <si>
    <t xml:space="preserve">          2026年玉林市本级第三批职业技能培训补贴汇总表</t>
  </si>
  <si>
    <t>制表单位：玉林市就业服务中心</t>
  </si>
  <si>
    <t xml:space="preserve">                                        日期：2026年3月19日</t>
  </si>
  <si>
    <t>序号</t>
  </si>
  <si>
    <t>申请补贴机构名称</t>
  </si>
  <si>
    <t>培训类别</t>
  </si>
  <si>
    <t>班期编号</t>
  </si>
  <si>
    <t>培训工种</t>
  </si>
  <si>
    <t>证书等级</t>
  </si>
  <si>
    <t>班期名称</t>
  </si>
  <si>
    <t>合计培训人数</t>
  </si>
  <si>
    <t>培训补贴标准（元/人）</t>
  </si>
  <si>
    <t>鉴定补贴标准（元/人）</t>
  </si>
  <si>
    <t>补贴金额（元）</t>
  </si>
  <si>
    <t>补贴金额小计
（元）</t>
  </si>
  <si>
    <t xml:space="preserve">玉林中阳培训学校
</t>
  </si>
  <si>
    <t>就业技能培训</t>
  </si>
  <si>
    <t>202507054937</t>
  </si>
  <si>
    <t>家政服务员</t>
  </si>
  <si>
    <t>中级</t>
  </si>
  <si>
    <t>玉林中阳培训学校2025年第一期职业技能培训班（家政服务员  母婴护理员）</t>
  </si>
  <si>
    <t>202507105114</t>
  </si>
  <si>
    <t>玉林中阳培训学校2025年第二期职业技能培训班（家政服务员  母婴护理员）</t>
  </si>
  <si>
    <t>202507155257</t>
  </si>
  <si>
    <t>中式面点师</t>
  </si>
  <si>
    <t>玉林中阳培训学校2025年第一期职业技能培训班（中式面点师 中级）</t>
  </si>
  <si>
    <t>202507295692</t>
  </si>
  <si>
    <t>玉林中阳培训学校2025年第二期职业技能培训班（中式面点师 中级）</t>
  </si>
  <si>
    <t>202507295687</t>
  </si>
  <si>
    <t>玉林中阳培训学校2025年第三期职业技能培训班（家政服务员  母婴护理员）</t>
  </si>
  <si>
    <t>202508075890</t>
  </si>
  <si>
    <t>玉林中阳培训学校2025年第三期职业技能培训班（中式面点师 中级）</t>
  </si>
  <si>
    <t>202508065882</t>
  </si>
  <si>
    <t>玉林中阳培训学校2025年第四期职业技能培训班（中式面点师 中级）</t>
  </si>
  <si>
    <t>202508276302</t>
  </si>
  <si>
    <t>玉林中阳培训学校2025年第五期职业技能培训班（中式面点师 中级）</t>
  </si>
  <si>
    <t>202508286309</t>
  </si>
  <si>
    <t>玉林中阳培训学校2025年第六期职业技能培训班（中式面点师 中级）</t>
  </si>
  <si>
    <t xml:space="preserve">广西工贸高级技工学校
</t>
  </si>
  <si>
    <t>202507285682</t>
  </si>
  <si>
    <t>中式烹调师</t>
  </si>
  <si>
    <t>初级</t>
  </si>
  <si>
    <t>工贸2025年玉林市第一期中式烹调师(初级)职业技能培训班</t>
  </si>
  <si>
    <t>202507205426</t>
  </si>
  <si>
    <t>美容师</t>
  </si>
  <si>
    <t>工贸2025年玉林市第一期美容师(初级)职业技能培训班</t>
  </si>
  <si>
    <t>202508236234</t>
  </si>
  <si>
    <t>工贸2025年玉林市第二期美容师(初级)职业技能培训班</t>
  </si>
  <si>
    <t>202507024869</t>
  </si>
  <si>
    <t>无人机植保</t>
  </si>
  <si>
    <t>专项职业能力证书</t>
  </si>
  <si>
    <t>工贸2025年玉林市第一期无人机植保（专项）职业技能培训班</t>
  </si>
  <si>
    <t>202507285667</t>
  </si>
  <si>
    <t>工贸2025年玉林市第二期无人机植保（专项）职业技能培训班</t>
  </si>
  <si>
    <t>玉林市茶艺职业培训学校</t>
  </si>
  <si>
    <t>202505213505</t>
  </si>
  <si>
    <t>茶艺师</t>
  </si>
  <si>
    <t>玉林师范学院第二期初级茶艺师白班</t>
  </si>
  <si>
    <t>202506134216</t>
  </si>
  <si>
    <t>玉林市茶艺职业培训学校第四期初级茶艺师白班</t>
  </si>
  <si>
    <t>202507135202</t>
  </si>
  <si>
    <t xml:space="preserve">第五期中级茶艺师晚班  </t>
  </si>
  <si>
    <t>202507245565</t>
  </si>
  <si>
    <t>2025年第六期初级茶艺师晚班</t>
  </si>
  <si>
    <t>202508256260</t>
  </si>
  <si>
    <t>2025年第七期中级茶艺师免费培训班白班</t>
  </si>
  <si>
    <t>202508075909</t>
  </si>
  <si>
    <t>评茶员</t>
  </si>
  <si>
    <t>2025年第八期中级评茶师晚班</t>
  </si>
  <si>
    <t>202510096911</t>
  </si>
  <si>
    <t>第九期初级茶艺晚班</t>
  </si>
  <si>
    <t>202510257262</t>
  </si>
  <si>
    <t>第十期中级茶艺师晚班</t>
  </si>
  <si>
    <t>202512058160</t>
  </si>
  <si>
    <t>2025年第十一期中级茶艺师培训班</t>
  </si>
  <si>
    <t>玉林市清睿职业技能培训学校</t>
  </si>
  <si>
    <t>202505173335</t>
  </si>
  <si>
    <t>母婴护理员</t>
  </si>
  <si>
    <t>2025年玉林市第6期中级母婴护理员职业技能培训班</t>
  </si>
  <si>
    <t>202506164303</t>
  </si>
  <si>
    <t>保育师</t>
  </si>
  <si>
    <t>2025年玉林市第7期中级保育师职业技能培训班</t>
  </si>
  <si>
    <t>202508146060</t>
  </si>
  <si>
    <t>2025年玉林市第8期中级母婴护理员职业技能培训班</t>
  </si>
  <si>
    <t>玉林华港中等职业技术学校</t>
  </si>
  <si>
    <t>202512128271</t>
  </si>
  <si>
    <t>育婴员</t>
  </si>
  <si>
    <t>2025年玉林市本级职业技能育婴员培训班第七期（容县北门）</t>
  </si>
  <si>
    <t>202512188354</t>
  </si>
  <si>
    <t>2025年玉林市本级职业技能育婴员培训班第八期（容县）</t>
  </si>
  <si>
    <t>玉林师范学院</t>
  </si>
  <si>
    <t>创业培训</t>
  </si>
  <si>
    <t>202505283685</t>
  </si>
  <si>
    <t>创办你的企业</t>
  </si>
  <si>
    <t>SYB合格证书</t>
  </si>
  <si>
    <t>2025年1班（创业培训-创办你的企业培训）</t>
  </si>
  <si>
    <t>合计：</t>
  </si>
</sst>
</file>

<file path=xl/styles.xml><?xml version="1.0" encoding="utf-8"?>
<styleSheet xmlns="http://schemas.openxmlformats.org/spreadsheetml/2006/main">
  <numFmts count="5">
    <numFmt numFmtId="176" formatCode="#,##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5">
    <font>
      <sz val="11"/>
      <color theme="1"/>
      <name val="宋体"/>
      <charset val="134"/>
      <scheme val="minor"/>
    </font>
    <font>
      <sz val="16"/>
      <color indexed="8"/>
      <name val="宋体"/>
      <charset val="134"/>
    </font>
    <font>
      <b/>
      <sz val="11"/>
      <color indexed="8"/>
      <name val="宋体"/>
      <charset val="134"/>
    </font>
    <font>
      <sz val="13"/>
      <color indexed="8"/>
      <name val="宋体"/>
      <charset val="134"/>
    </font>
    <font>
      <sz val="13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name val="宋体"/>
      <charset val="134"/>
    </font>
    <font>
      <sz val="20"/>
      <color rgb="FF000000"/>
      <name val="方正小标宋简体"/>
      <charset val="134"/>
    </font>
    <font>
      <b/>
      <sz val="13"/>
      <color rgb="FF000000"/>
      <name val="宋体"/>
      <charset val="134"/>
    </font>
    <font>
      <b/>
      <sz val="13"/>
      <color indexed="8"/>
      <name val="宋体"/>
      <charset val="134"/>
    </font>
    <font>
      <sz val="13"/>
      <name val="宋体"/>
      <charset val="134"/>
    </font>
    <font>
      <sz val="13"/>
      <name val="宋体"/>
      <charset val="0"/>
    </font>
    <font>
      <sz val="11"/>
      <name val="宋体"/>
      <charset val="0"/>
    </font>
    <font>
      <sz val="13"/>
      <color rgb="FF000000"/>
      <name val="方正小标宋简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0" fontId="20" fillId="0" borderId="0"/>
    <xf numFmtId="0" fontId="16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31" fillId="21" borderId="15" applyNumberFormat="0" applyAlignment="0" applyProtection="0">
      <alignment vertical="center"/>
    </xf>
    <xf numFmtId="0" fontId="22" fillId="10" borderId="12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29" fillId="0" borderId="10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0" fillId="24" borderId="16" applyNumberFormat="0" applyFon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0" fillId="21" borderId="14" applyNumberFormat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7" fillId="19" borderId="14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right" vertical="center" wrapText="1"/>
    </xf>
    <xf numFmtId="0" fontId="3" fillId="0" borderId="5" xfId="0" applyFont="1" applyFill="1" applyBorder="1" applyAlignment="1">
      <alignment horizontal="righ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 wrapText="1"/>
    </xf>
    <xf numFmtId="176" fontId="10" fillId="0" borderId="3" xfId="0" applyNumberFormat="1" applyFont="1" applyFill="1" applyBorder="1" applyAlignment="1">
      <alignment horizontal="center" vertical="center" wrapText="1"/>
    </xf>
    <xf numFmtId="176" fontId="10" fillId="0" borderId="2" xfId="0" applyNumberFormat="1" applyFont="1" applyFill="1" applyBorder="1" applyAlignment="1">
      <alignment horizontal="center" vertical="center" wrapText="1"/>
    </xf>
    <xf numFmtId="176" fontId="10" fillId="0" borderId="8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>
      <alignment vertical="center"/>
    </xf>
  </cellXfs>
  <cellStyles count="51">
    <cellStyle name="常规" xfId="0" builtinId="0"/>
    <cellStyle name="样式 1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常规 90" xfId="9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汇总" xfId="17" builtinId="25"/>
    <cellStyle name="20% - 强调文字颜色 1" xfId="18" builtinId="30"/>
    <cellStyle name="40% - 强调文字颜色 1" xfId="19" builtinId="31"/>
    <cellStyle name="强调文字颜色 6" xfId="20" builtinId="49"/>
    <cellStyle name="千位分隔" xfId="21" builtinId="3"/>
    <cellStyle name="标题" xfId="22" builtinId="15"/>
    <cellStyle name="已访问的超链接" xfId="23" builtinId="9"/>
    <cellStyle name="40% - 强调文字颜色 4" xfId="24" builtinId="43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tableStyles count="0" defaultTableStyle="TableStyleMedium2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"/>
  <sheetViews>
    <sheetView tabSelected="1" workbookViewId="0">
      <selection activeCell="H24" sqref="H24"/>
    </sheetView>
  </sheetViews>
  <sheetFormatPr defaultColWidth="10" defaultRowHeight="30" customHeight="1"/>
  <cols>
    <col min="1" max="1" width="8.5" style="5" customWidth="1"/>
    <col min="2" max="2" width="28" style="5" customWidth="1"/>
    <col min="3" max="4" width="16.25" style="6" customWidth="1"/>
    <col min="5" max="5" width="13.5" style="6" customWidth="1"/>
    <col min="6" max="6" width="11.75" style="6" customWidth="1"/>
    <col min="7" max="7" width="41.625" style="5" customWidth="1"/>
    <col min="8" max="8" width="9.75" style="5" customWidth="1"/>
    <col min="9" max="9" width="13.125" style="6" customWidth="1"/>
    <col min="10" max="10" width="14.25" style="6" customWidth="1"/>
    <col min="11" max="11" width="15.625" style="5" customWidth="1"/>
    <col min="12" max="12" width="17.875" style="5" customWidth="1"/>
    <col min="13" max="13" width="7.625" style="7" customWidth="1"/>
    <col min="14" max="14" width="7.875" style="7" customWidth="1"/>
    <col min="15" max="15" width="10" style="7" customWidth="1"/>
    <col min="16" max="24" width="4.775" style="7" customWidth="1"/>
    <col min="25" max="16294" width="4.775" style="7"/>
    <col min="16295" max="16325" width="10" style="7"/>
    <col min="16326" max="16326" width="10" style="8"/>
    <col min="16327" max="16345" width="10" style="9"/>
    <col min="16346" max="16384" width="10" style="10"/>
  </cols>
  <sheetData>
    <row r="1" customHeight="1" spans="1:4">
      <c r="A1" s="11" t="s">
        <v>0</v>
      </c>
      <c r="B1" s="11"/>
      <c r="C1" s="12"/>
      <c r="D1" s="12"/>
    </row>
    <row r="2" s="1" customFormat="1" customHeight="1" spans="1:12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  <row r="3" s="1" customFormat="1" customHeight="1" spans="1:12">
      <c r="A3" s="14" t="s">
        <v>2</v>
      </c>
      <c r="B3" s="14"/>
      <c r="C3" s="14"/>
      <c r="D3" s="14"/>
      <c r="E3" s="29"/>
      <c r="F3" s="29"/>
      <c r="G3" s="29" t="s">
        <v>3</v>
      </c>
      <c r="H3" s="29"/>
      <c r="I3" s="29"/>
      <c r="J3" s="29"/>
      <c r="K3" s="29"/>
      <c r="L3" s="29"/>
    </row>
    <row r="4" s="2" customFormat="1" ht="36" customHeight="1" spans="1:12">
      <c r="A4" s="15" t="s">
        <v>4</v>
      </c>
      <c r="B4" s="15" t="s">
        <v>5</v>
      </c>
      <c r="C4" s="15" t="s">
        <v>6</v>
      </c>
      <c r="D4" s="15" t="s">
        <v>7</v>
      </c>
      <c r="E4" s="15" t="s">
        <v>8</v>
      </c>
      <c r="F4" s="15" t="s">
        <v>9</v>
      </c>
      <c r="G4" s="15" t="s">
        <v>10</v>
      </c>
      <c r="H4" s="15" t="s">
        <v>11</v>
      </c>
      <c r="I4" s="15" t="s">
        <v>12</v>
      </c>
      <c r="J4" s="15" t="s">
        <v>13</v>
      </c>
      <c r="K4" s="15" t="s">
        <v>14</v>
      </c>
      <c r="L4" s="15" t="s">
        <v>15</v>
      </c>
    </row>
    <row r="5" s="3" customFormat="1" ht="41" customHeight="1" spans="1:16384">
      <c r="A5" s="16">
        <v>1</v>
      </c>
      <c r="B5" s="17" t="s">
        <v>16</v>
      </c>
      <c r="C5" s="18" t="s">
        <v>17</v>
      </c>
      <c r="D5" s="19" t="s">
        <v>18</v>
      </c>
      <c r="E5" s="19" t="s">
        <v>19</v>
      </c>
      <c r="F5" s="30" t="s">
        <v>20</v>
      </c>
      <c r="G5" s="31" t="s">
        <v>21</v>
      </c>
      <c r="H5" s="30">
        <v>30</v>
      </c>
      <c r="I5" s="30">
        <v>1800</v>
      </c>
      <c r="J5" s="30">
        <v>247</v>
      </c>
      <c r="K5" s="39">
        <f t="shared" ref="K5:K18" si="0">(I5+J5)*H5</f>
        <v>61410</v>
      </c>
      <c r="L5" s="39">
        <f>K5+K6+K7+K8+K9+K10+K11+K12+K13</f>
        <v>678063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44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  <c r="XEE5" s="46"/>
      <c r="XEF5" s="46"/>
      <c r="XEG5" s="46"/>
      <c r="XEH5" s="46"/>
      <c r="XEI5" s="46"/>
      <c r="XEJ5" s="46"/>
      <c r="XEK5" s="46"/>
      <c r="XEL5" s="46"/>
      <c r="XEM5" s="46"/>
      <c r="XEN5" s="46"/>
      <c r="XEO5" s="46"/>
      <c r="XEP5" s="46"/>
      <c r="XEQ5" s="46"/>
      <c r="XER5" s="46"/>
      <c r="XES5" s="46"/>
      <c r="XET5" s="46"/>
      <c r="XEU5" s="46"/>
      <c r="XEV5" s="46"/>
      <c r="XEW5" s="46"/>
      <c r="XEX5" s="46"/>
      <c r="XEY5" s="46"/>
      <c r="XEZ5" s="10"/>
      <c r="XFA5" s="10"/>
      <c r="XFB5" s="10"/>
      <c r="XFC5" s="10"/>
      <c r="XFD5" s="10"/>
    </row>
    <row r="6" s="3" customFormat="1" ht="41" customHeight="1" spans="1:16384">
      <c r="A6" s="20"/>
      <c r="B6" s="17"/>
      <c r="C6" s="21"/>
      <c r="D6" s="19" t="s">
        <v>22</v>
      </c>
      <c r="E6" s="19" t="s">
        <v>19</v>
      </c>
      <c r="F6" s="30" t="s">
        <v>20</v>
      </c>
      <c r="G6" s="31" t="s">
        <v>23</v>
      </c>
      <c r="H6" s="30">
        <v>29</v>
      </c>
      <c r="I6" s="30">
        <v>1800</v>
      </c>
      <c r="J6" s="30">
        <v>247</v>
      </c>
      <c r="K6" s="39">
        <f t="shared" si="0"/>
        <v>59363</v>
      </c>
      <c r="L6" s="39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44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  <c r="XEE6" s="46"/>
      <c r="XEF6" s="46"/>
      <c r="XEG6" s="46"/>
      <c r="XEH6" s="46"/>
      <c r="XEI6" s="46"/>
      <c r="XEJ6" s="46"/>
      <c r="XEK6" s="46"/>
      <c r="XEL6" s="46"/>
      <c r="XEM6" s="46"/>
      <c r="XEN6" s="46"/>
      <c r="XEO6" s="46"/>
      <c r="XEP6" s="46"/>
      <c r="XEQ6" s="46"/>
      <c r="XER6" s="46"/>
      <c r="XES6" s="46"/>
      <c r="XET6" s="46"/>
      <c r="XEU6" s="46"/>
      <c r="XEV6" s="46"/>
      <c r="XEW6" s="46"/>
      <c r="XEX6" s="46"/>
      <c r="XEY6" s="46"/>
      <c r="XEZ6" s="10"/>
      <c r="XFA6" s="10"/>
      <c r="XFB6" s="10"/>
      <c r="XFC6" s="10"/>
      <c r="XFD6" s="10"/>
    </row>
    <row r="7" s="3" customFormat="1" ht="41" customHeight="1" spans="1:16384">
      <c r="A7" s="20"/>
      <c r="B7" s="17"/>
      <c r="C7" s="21"/>
      <c r="D7" s="19" t="s">
        <v>24</v>
      </c>
      <c r="E7" s="19" t="s">
        <v>25</v>
      </c>
      <c r="F7" s="30" t="s">
        <v>20</v>
      </c>
      <c r="G7" s="31" t="s">
        <v>26</v>
      </c>
      <c r="H7" s="30">
        <v>34</v>
      </c>
      <c r="I7" s="30">
        <v>1800</v>
      </c>
      <c r="J7" s="30">
        <v>267</v>
      </c>
      <c r="K7" s="39">
        <f t="shared" si="0"/>
        <v>70278</v>
      </c>
      <c r="L7" s="3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44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  <c r="XEE7" s="46"/>
      <c r="XEF7" s="46"/>
      <c r="XEG7" s="46"/>
      <c r="XEH7" s="46"/>
      <c r="XEI7" s="46"/>
      <c r="XEJ7" s="46"/>
      <c r="XEK7" s="46"/>
      <c r="XEL7" s="46"/>
      <c r="XEM7" s="46"/>
      <c r="XEN7" s="46"/>
      <c r="XEO7" s="46"/>
      <c r="XEP7" s="46"/>
      <c r="XEQ7" s="46"/>
      <c r="XER7" s="46"/>
      <c r="XES7" s="46"/>
      <c r="XET7" s="46"/>
      <c r="XEU7" s="46"/>
      <c r="XEV7" s="46"/>
      <c r="XEW7" s="46"/>
      <c r="XEX7" s="46"/>
      <c r="XEY7" s="46"/>
      <c r="XEZ7" s="10"/>
      <c r="XFA7" s="10"/>
      <c r="XFB7" s="10"/>
      <c r="XFC7" s="10"/>
      <c r="XFD7" s="10"/>
    </row>
    <row r="8" s="3" customFormat="1" ht="41" customHeight="1" spans="1:16384">
      <c r="A8" s="20"/>
      <c r="B8" s="17"/>
      <c r="C8" s="21"/>
      <c r="D8" s="19" t="s">
        <v>27</v>
      </c>
      <c r="E8" s="19" t="s">
        <v>25</v>
      </c>
      <c r="F8" s="30" t="s">
        <v>20</v>
      </c>
      <c r="G8" s="31" t="s">
        <v>28</v>
      </c>
      <c r="H8" s="30">
        <v>37</v>
      </c>
      <c r="I8" s="30">
        <v>1800</v>
      </c>
      <c r="J8" s="30">
        <v>267</v>
      </c>
      <c r="K8" s="39">
        <f t="shared" si="0"/>
        <v>76479</v>
      </c>
      <c r="L8" s="39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44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6"/>
      <c r="XEF8" s="46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6"/>
      <c r="XET8" s="46"/>
      <c r="XEU8" s="46"/>
      <c r="XEV8" s="46"/>
      <c r="XEW8" s="46"/>
      <c r="XEX8" s="46"/>
      <c r="XEY8" s="46"/>
      <c r="XEZ8" s="10"/>
      <c r="XFA8" s="10"/>
      <c r="XFB8" s="10"/>
      <c r="XFC8" s="10"/>
      <c r="XFD8" s="10"/>
    </row>
    <row r="9" s="3" customFormat="1" ht="41" customHeight="1" spans="1:16384">
      <c r="A9" s="20"/>
      <c r="B9" s="17"/>
      <c r="C9" s="21"/>
      <c r="D9" s="19" t="s">
        <v>29</v>
      </c>
      <c r="E9" s="19" t="s">
        <v>19</v>
      </c>
      <c r="F9" s="30" t="s">
        <v>20</v>
      </c>
      <c r="G9" s="31" t="s">
        <v>30</v>
      </c>
      <c r="H9" s="30">
        <v>40</v>
      </c>
      <c r="I9" s="30">
        <v>1800</v>
      </c>
      <c r="J9" s="30">
        <v>247</v>
      </c>
      <c r="K9" s="39">
        <f t="shared" si="0"/>
        <v>81880</v>
      </c>
      <c r="L9" s="39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44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6"/>
      <c r="XEF9" s="46"/>
      <c r="XEG9" s="46"/>
      <c r="XEH9" s="46"/>
      <c r="XEI9" s="46"/>
      <c r="XEJ9" s="46"/>
      <c r="XEK9" s="46"/>
      <c r="XEL9" s="46"/>
      <c r="XEM9" s="46"/>
      <c r="XEN9" s="46"/>
      <c r="XEO9" s="46"/>
      <c r="XEP9" s="46"/>
      <c r="XEQ9" s="46"/>
      <c r="XER9" s="46"/>
      <c r="XES9" s="46"/>
      <c r="XET9" s="46"/>
      <c r="XEU9" s="46"/>
      <c r="XEV9" s="46"/>
      <c r="XEW9" s="46"/>
      <c r="XEX9" s="46"/>
      <c r="XEY9" s="46"/>
      <c r="XEZ9" s="10"/>
      <c r="XFA9" s="10"/>
      <c r="XFB9" s="10"/>
      <c r="XFC9" s="10"/>
      <c r="XFD9" s="10"/>
    </row>
    <row r="10" s="3" customFormat="1" ht="41" customHeight="1" spans="1:16384">
      <c r="A10" s="20"/>
      <c r="B10" s="17"/>
      <c r="C10" s="21"/>
      <c r="D10" s="19" t="s">
        <v>31</v>
      </c>
      <c r="E10" s="19" t="s">
        <v>25</v>
      </c>
      <c r="F10" s="30" t="s">
        <v>20</v>
      </c>
      <c r="G10" s="31" t="s">
        <v>32</v>
      </c>
      <c r="H10" s="30">
        <v>32</v>
      </c>
      <c r="I10" s="30">
        <v>1800</v>
      </c>
      <c r="J10" s="30">
        <v>267</v>
      </c>
      <c r="K10" s="39">
        <f t="shared" si="0"/>
        <v>66144</v>
      </c>
      <c r="L10" s="39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44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6"/>
      <c r="XEF10" s="46"/>
      <c r="XEG10" s="46"/>
      <c r="XEH10" s="46"/>
      <c r="XEI10" s="46"/>
      <c r="XEJ10" s="46"/>
      <c r="XEK10" s="46"/>
      <c r="XEL10" s="46"/>
      <c r="XEM10" s="46"/>
      <c r="XEN10" s="46"/>
      <c r="XEO10" s="46"/>
      <c r="XEP10" s="46"/>
      <c r="XEQ10" s="46"/>
      <c r="XER10" s="46"/>
      <c r="XES10" s="46"/>
      <c r="XET10" s="46"/>
      <c r="XEU10" s="46"/>
      <c r="XEV10" s="46"/>
      <c r="XEW10" s="46"/>
      <c r="XEX10" s="46"/>
      <c r="XEY10" s="46"/>
      <c r="XEZ10" s="10"/>
      <c r="XFA10" s="10"/>
      <c r="XFB10" s="10"/>
      <c r="XFC10" s="10"/>
      <c r="XFD10" s="10"/>
    </row>
    <row r="11" s="3" customFormat="1" ht="41" customHeight="1" spans="1:16384">
      <c r="A11" s="20"/>
      <c r="B11" s="17"/>
      <c r="C11" s="21"/>
      <c r="D11" s="19" t="s">
        <v>33</v>
      </c>
      <c r="E11" s="19" t="s">
        <v>25</v>
      </c>
      <c r="F11" s="30" t="s">
        <v>20</v>
      </c>
      <c r="G11" s="31" t="s">
        <v>34</v>
      </c>
      <c r="H11" s="30">
        <v>32</v>
      </c>
      <c r="I11" s="30">
        <v>1800</v>
      </c>
      <c r="J11" s="30">
        <v>267</v>
      </c>
      <c r="K11" s="39">
        <f t="shared" si="0"/>
        <v>66144</v>
      </c>
      <c r="L11" s="39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44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  <c r="XEY11" s="46"/>
      <c r="XEZ11" s="10"/>
      <c r="XFA11" s="10"/>
      <c r="XFB11" s="10"/>
      <c r="XFC11" s="10"/>
      <c r="XFD11" s="10"/>
    </row>
    <row r="12" s="3" customFormat="1" ht="41" customHeight="1" spans="1:16384">
      <c r="A12" s="20"/>
      <c r="B12" s="17"/>
      <c r="C12" s="21"/>
      <c r="D12" s="19" t="s">
        <v>35</v>
      </c>
      <c r="E12" s="19" t="s">
        <v>25</v>
      </c>
      <c r="F12" s="30" t="s">
        <v>20</v>
      </c>
      <c r="G12" s="31" t="s">
        <v>36</v>
      </c>
      <c r="H12" s="30">
        <v>48</v>
      </c>
      <c r="I12" s="30">
        <v>1800</v>
      </c>
      <c r="J12" s="30">
        <v>267</v>
      </c>
      <c r="K12" s="39">
        <f t="shared" si="0"/>
        <v>99216</v>
      </c>
      <c r="L12" s="39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44"/>
      <c r="XCY12" s="45"/>
      <c r="XCZ12" s="45"/>
      <c r="XDA12" s="45"/>
      <c r="XDB12" s="45"/>
      <c r="XDC12" s="45"/>
      <c r="XDD12" s="45"/>
      <c r="XDE12" s="45"/>
      <c r="XDF12" s="45"/>
      <c r="XDG12" s="45"/>
      <c r="XDH12" s="45"/>
      <c r="XDI12" s="45"/>
      <c r="XDJ12" s="45"/>
      <c r="XDK12" s="45"/>
      <c r="XDL12" s="45"/>
      <c r="XDM12" s="45"/>
      <c r="XDN12" s="45"/>
      <c r="XDO12" s="45"/>
      <c r="XDP12" s="45"/>
      <c r="XDQ12" s="45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6"/>
      <c r="XET12" s="46"/>
      <c r="XEU12" s="46"/>
      <c r="XEV12" s="46"/>
      <c r="XEW12" s="46"/>
      <c r="XEX12" s="46"/>
      <c r="XEY12" s="46"/>
      <c r="XEZ12" s="10"/>
      <c r="XFA12" s="10"/>
      <c r="XFB12" s="10"/>
      <c r="XFC12" s="10"/>
      <c r="XFD12" s="10"/>
    </row>
    <row r="13" s="3" customFormat="1" ht="41" customHeight="1" spans="1:16384">
      <c r="A13" s="20"/>
      <c r="B13" s="17"/>
      <c r="C13" s="21"/>
      <c r="D13" s="19" t="s">
        <v>37</v>
      </c>
      <c r="E13" s="19" t="s">
        <v>25</v>
      </c>
      <c r="F13" s="30" t="s">
        <v>20</v>
      </c>
      <c r="G13" s="31" t="s">
        <v>38</v>
      </c>
      <c r="H13" s="30">
        <v>47</v>
      </c>
      <c r="I13" s="30">
        <v>1800</v>
      </c>
      <c r="J13" s="30">
        <v>267</v>
      </c>
      <c r="K13" s="39">
        <f t="shared" si="0"/>
        <v>97149</v>
      </c>
      <c r="L13" s="39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44"/>
      <c r="XCY13" s="45"/>
      <c r="XCZ13" s="45"/>
      <c r="XDA13" s="45"/>
      <c r="XDB13" s="45"/>
      <c r="XDC13" s="45"/>
      <c r="XDD13" s="45"/>
      <c r="XDE13" s="45"/>
      <c r="XDF13" s="45"/>
      <c r="XDG13" s="45"/>
      <c r="XDH13" s="45"/>
      <c r="XDI13" s="45"/>
      <c r="XDJ13" s="45"/>
      <c r="XDK13" s="45"/>
      <c r="XDL13" s="45"/>
      <c r="XDM13" s="45"/>
      <c r="XDN13" s="45"/>
      <c r="XDO13" s="45"/>
      <c r="XDP13" s="45"/>
      <c r="XDQ13" s="45"/>
      <c r="XDR13" s="46"/>
      <c r="XDS13" s="46"/>
      <c r="XDT13" s="46"/>
      <c r="XDU13" s="46"/>
      <c r="XDV13" s="46"/>
      <c r="XDW13" s="46"/>
      <c r="XDX13" s="46"/>
      <c r="XDY13" s="46"/>
      <c r="XDZ13" s="46"/>
      <c r="XEA13" s="46"/>
      <c r="XEB13" s="46"/>
      <c r="XEC13" s="46"/>
      <c r="XED13" s="46"/>
      <c r="XEE13" s="46"/>
      <c r="XEF13" s="46"/>
      <c r="XEG13" s="46"/>
      <c r="XEH13" s="46"/>
      <c r="XEI13" s="46"/>
      <c r="XEJ13" s="46"/>
      <c r="XEK13" s="46"/>
      <c r="XEL13" s="46"/>
      <c r="XEM13" s="46"/>
      <c r="XEN13" s="46"/>
      <c r="XEO13" s="46"/>
      <c r="XEP13" s="46"/>
      <c r="XEQ13" s="46"/>
      <c r="XER13" s="46"/>
      <c r="XES13" s="46"/>
      <c r="XET13" s="46"/>
      <c r="XEU13" s="46"/>
      <c r="XEV13" s="46"/>
      <c r="XEW13" s="46"/>
      <c r="XEX13" s="46"/>
      <c r="XEY13" s="46"/>
      <c r="XEZ13" s="10"/>
      <c r="XFA13" s="10"/>
      <c r="XFB13" s="10"/>
      <c r="XFC13" s="10"/>
      <c r="XFD13" s="10"/>
    </row>
    <row r="14" s="3" customFormat="1" ht="41" customHeight="1" spans="1:16384">
      <c r="A14" s="22">
        <v>2</v>
      </c>
      <c r="B14" s="23" t="s">
        <v>39</v>
      </c>
      <c r="C14" s="17" t="s">
        <v>17</v>
      </c>
      <c r="D14" s="19" t="s">
        <v>40</v>
      </c>
      <c r="E14" s="19" t="s">
        <v>41</v>
      </c>
      <c r="F14" s="30" t="s">
        <v>42</v>
      </c>
      <c r="G14" s="31" t="s">
        <v>43</v>
      </c>
      <c r="H14" s="30">
        <v>19</v>
      </c>
      <c r="I14" s="30">
        <v>1400</v>
      </c>
      <c r="J14" s="30">
        <v>227</v>
      </c>
      <c r="K14" s="39">
        <f t="shared" si="0"/>
        <v>30913</v>
      </c>
      <c r="L14" s="40">
        <f>K14+K15+K16++K17+K18</f>
        <v>223643</v>
      </c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44"/>
      <c r="XCY14" s="45"/>
      <c r="XCZ14" s="45"/>
      <c r="XDA14" s="45"/>
      <c r="XDB14" s="45"/>
      <c r="XDC14" s="45"/>
      <c r="XDD14" s="45"/>
      <c r="XDE14" s="45"/>
      <c r="XDF14" s="45"/>
      <c r="XDG14" s="45"/>
      <c r="XDH14" s="45"/>
      <c r="XDI14" s="45"/>
      <c r="XDJ14" s="45"/>
      <c r="XDK14" s="45"/>
      <c r="XDL14" s="45"/>
      <c r="XDM14" s="45"/>
      <c r="XDN14" s="45"/>
      <c r="XDO14" s="45"/>
      <c r="XDP14" s="45"/>
      <c r="XDQ14" s="45"/>
      <c r="XDR14" s="46"/>
      <c r="XDS14" s="46"/>
      <c r="XDT14" s="46"/>
      <c r="XDU14" s="46"/>
      <c r="XDV14" s="46"/>
      <c r="XDW14" s="46"/>
      <c r="XDX14" s="46"/>
      <c r="XDY14" s="46"/>
      <c r="XDZ14" s="46"/>
      <c r="XEA14" s="46"/>
      <c r="XEB14" s="46"/>
      <c r="XEC14" s="46"/>
      <c r="XED14" s="46"/>
      <c r="XEE14" s="46"/>
      <c r="XEF14" s="46"/>
      <c r="XEG14" s="46"/>
      <c r="XEH14" s="46"/>
      <c r="XEI14" s="46"/>
      <c r="XEJ14" s="46"/>
      <c r="XEK14" s="46"/>
      <c r="XEL14" s="46"/>
      <c r="XEM14" s="46"/>
      <c r="XEN14" s="46"/>
      <c r="XEO14" s="46"/>
      <c r="XEP14" s="46"/>
      <c r="XEQ14" s="46"/>
      <c r="XER14" s="46"/>
      <c r="XES14" s="46"/>
      <c r="XET14" s="46"/>
      <c r="XEU14" s="46"/>
      <c r="XEV14" s="46"/>
      <c r="XEW14" s="46"/>
      <c r="XEX14" s="46"/>
      <c r="XEY14" s="46"/>
      <c r="XEZ14" s="10"/>
      <c r="XFA14" s="10"/>
      <c r="XFB14" s="10"/>
      <c r="XFC14" s="10"/>
      <c r="XFD14" s="10"/>
    </row>
    <row r="15" s="3" customFormat="1" ht="41" customHeight="1" spans="1:16384">
      <c r="A15" s="22"/>
      <c r="B15" s="23"/>
      <c r="C15" s="17"/>
      <c r="D15" s="19" t="s">
        <v>44</v>
      </c>
      <c r="E15" s="19" t="s">
        <v>45</v>
      </c>
      <c r="F15" s="30" t="s">
        <v>42</v>
      </c>
      <c r="G15" s="31" t="s">
        <v>46</v>
      </c>
      <c r="H15" s="30">
        <v>42</v>
      </c>
      <c r="I15" s="30">
        <v>1400</v>
      </c>
      <c r="J15" s="30">
        <v>277</v>
      </c>
      <c r="K15" s="39">
        <f t="shared" si="0"/>
        <v>70434</v>
      </c>
      <c r="L15" s="40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44"/>
      <c r="XCY15" s="45"/>
      <c r="XCZ15" s="45"/>
      <c r="XDA15" s="45"/>
      <c r="XDB15" s="45"/>
      <c r="XDC15" s="45"/>
      <c r="XDD15" s="45"/>
      <c r="XDE15" s="45"/>
      <c r="XDF15" s="45"/>
      <c r="XDG15" s="45"/>
      <c r="XDH15" s="45"/>
      <c r="XDI15" s="45"/>
      <c r="XDJ15" s="45"/>
      <c r="XDK15" s="45"/>
      <c r="XDL15" s="45"/>
      <c r="XDM15" s="45"/>
      <c r="XDN15" s="45"/>
      <c r="XDO15" s="45"/>
      <c r="XDP15" s="45"/>
      <c r="XDQ15" s="45"/>
      <c r="XDR15" s="46"/>
      <c r="XDS15" s="46"/>
      <c r="XDT15" s="46"/>
      <c r="XDU15" s="46"/>
      <c r="XDV15" s="46"/>
      <c r="XDW15" s="46"/>
      <c r="XDX15" s="46"/>
      <c r="XDY15" s="46"/>
      <c r="XDZ15" s="46"/>
      <c r="XEA15" s="46"/>
      <c r="XEB15" s="46"/>
      <c r="XEC15" s="46"/>
      <c r="XED15" s="46"/>
      <c r="XEE15" s="46"/>
      <c r="XEF15" s="46"/>
      <c r="XEG15" s="46"/>
      <c r="XEH15" s="46"/>
      <c r="XEI15" s="46"/>
      <c r="XEJ15" s="46"/>
      <c r="XEK15" s="46"/>
      <c r="XEL15" s="46"/>
      <c r="XEM15" s="46"/>
      <c r="XEN15" s="46"/>
      <c r="XEO15" s="46"/>
      <c r="XEP15" s="46"/>
      <c r="XEQ15" s="46"/>
      <c r="XER15" s="46"/>
      <c r="XES15" s="46"/>
      <c r="XET15" s="46"/>
      <c r="XEU15" s="46"/>
      <c r="XEV15" s="46"/>
      <c r="XEW15" s="46"/>
      <c r="XEX15" s="46"/>
      <c r="XEY15" s="46"/>
      <c r="XEZ15" s="10"/>
      <c r="XFA15" s="10"/>
      <c r="XFB15" s="10"/>
      <c r="XFC15" s="10"/>
      <c r="XFD15" s="10"/>
    </row>
    <row r="16" s="3" customFormat="1" ht="41" customHeight="1" spans="1:16384">
      <c r="A16" s="22"/>
      <c r="B16" s="23"/>
      <c r="C16" s="17"/>
      <c r="D16" s="19" t="s">
        <v>47</v>
      </c>
      <c r="E16" s="19" t="s">
        <v>45</v>
      </c>
      <c r="F16" s="30" t="s">
        <v>42</v>
      </c>
      <c r="G16" s="31" t="s">
        <v>48</v>
      </c>
      <c r="H16" s="30">
        <v>23</v>
      </c>
      <c r="I16" s="30">
        <v>1400</v>
      </c>
      <c r="J16" s="30">
        <v>277</v>
      </c>
      <c r="K16" s="39">
        <f t="shared" si="0"/>
        <v>38571</v>
      </c>
      <c r="L16" s="40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44"/>
      <c r="XCY16" s="45"/>
      <c r="XCZ16" s="45"/>
      <c r="XDA16" s="45"/>
      <c r="XDB16" s="45"/>
      <c r="XDC16" s="45"/>
      <c r="XDD16" s="45"/>
      <c r="XDE16" s="45"/>
      <c r="XDF16" s="45"/>
      <c r="XDG16" s="45"/>
      <c r="XDH16" s="45"/>
      <c r="XDI16" s="45"/>
      <c r="XDJ16" s="45"/>
      <c r="XDK16" s="45"/>
      <c r="XDL16" s="45"/>
      <c r="XDM16" s="45"/>
      <c r="XDN16" s="45"/>
      <c r="XDO16" s="45"/>
      <c r="XDP16" s="45"/>
      <c r="XDQ16" s="45"/>
      <c r="XDR16" s="46"/>
      <c r="XDS16" s="46"/>
      <c r="XDT16" s="46"/>
      <c r="XDU16" s="46"/>
      <c r="XDV16" s="46"/>
      <c r="XDW16" s="46"/>
      <c r="XDX16" s="46"/>
      <c r="XDY16" s="46"/>
      <c r="XDZ16" s="46"/>
      <c r="XEA16" s="46"/>
      <c r="XEB16" s="46"/>
      <c r="XEC16" s="46"/>
      <c r="XED16" s="46"/>
      <c r="XEE16" s="46"/>
      <c r="XEF16" s="46"/>
      <c r="XEG16" s="46"/>
      <c r="XEH16" s="46"/>
      <c r="XEI16" s="46"/>
      <c r="XEJ16" s="46"/>
      <c r="XEK16" s="46"/>
      <c r="XEL16" s="46"/>
      <c r="XEM16" s="46"/>
      <c r="XEN16" s="46"/>
      <c r="XEO16" s="46"/>
      <c r="XEP16" s="46"/>
      <c r="XEQ16" s="46"/>
      <c r="XER16" s="46"/>
      <c r="XES16" s="46"/>
      <c r="XET16" s="46"/>
      <c r="XEU16" s="46"/>
      <c r="XEV16" s="46"/>
      <c r="XEW16" s="46"/>
      <c r="XEX16" s="46"/>
      <c r="XEY16" s="46"/>
      <c r="XEZ16" s="10"/>
      <c r="XFA16" s="10"/>
      <c r="XFB16" s="10"/>
      <c r="XFC16" s="10"/>
      <c r="XFD16" s="10"/>
    </row>
    <row r="17" s="3" customFormat="1" ht="41" customHeight="1" spans="1:16384">
      <c r="A17" s="22"/>
      <c r="B17" s="23"/>
      <c r="C17" s="17"/>
      <c r="D17" s="19" t="s">
        <v>49</v>
      </c>
      <c r="E17" s="19" t="s">
        <v>50</v>
      </c>
      <c r="F17" s="31" t="s">
        <v>51</v>
      </c>
      <c r="G17" s="31" t="s">
        <v>52</v>
      </c>
      <c r="H17" s="30">
        <v>38</v>
      </c>
      <c r="I17" s="30">
        <v>800</v>
      </c>
      <c r="J17" s="30">
        <v>185</v>
      </c>
      <c r="K17" s="39">
        <f t="shared" si="0"/>
        <v>37430</v>
      </c>
      <c r="L17" s="40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44"/>
      <c r="XCY17" s="45"/>
      <c r="XCZ17" s="45"/>
      <c r="XDA17" s="45"/>
      <c r="XDB17" s="45"/>
      <c r="XDC17" s="45"/>
      <c r="XDD17" s="45"/>
      <c r="XDE17" s="45"/>
      <c r="XDF17" s="45"/>
      <c r="XDG17" s="45"/>
      <c r="XDH17" s="45"/>
      <c r="XDI17" s="45"/>
      <c r="XDJ17" s="45"/>
      <c r="XDK17" s="45"/>
      <c r="XDL17" s="45"/>
      <c r="XDM17" s="45"/>
      <c r="XDN17" s="45"/>
      <c r="XDO17" s="45"/>
      <c r="XDP17" s="45"/>
      <c r="XDQ17" s="45"/>
      <c r="XDR17" s="46"/>
      <c r="XDS17" s="46"/>
      <c r="XDT17" s="46"/>
      <c r="XDU17" s="46"/>
      <c r="XDV17" s="46"/>
      <c r="XDW17" s="46"/>
      <c r="XDX17" s="46"/>
      <c r="XDY17" s="46"/>
      <c r="XDZ17" s="46"/>
      <c r="XEA17" s="46"/>
      <c r="XEB17" s="46"/>
      <c r="XEC17" s="46"/>
      <c r="XED17" s="46"/>
      <c r="XEE17" s="46"/>
      <c r="XEF17" s="46"/>
      <c r="XEG17" s="46"/>
      <c r="XEH17" s="46"/>
      <c r="XEI17" s="46"/>
      <c r="XEJ17" s="46"/>
      <c r="XEK17" s="46"/>
      <c r="XEL17" s="46"/>
      <c r="XEM17" s="46"/>
      <c r="XEN17" s="46"/>
      <c r="XEO17" s="46"/>
      <c r="XEP17" s="46"/>
      <c r="XEQ17" s="46"/>
      <c r="XER17" s="46"/>
      <c r="XES17" s="46"/>
      <c r="XET17" s="46"/>
      <c r="XEU17" s="46"/>
      <c r="XEV17" s="46"/>
      <c r="XEW17" s="46"/>
      <c r="XEX17" s="46"/>
      <c r="XEY17" s="46"/>
      <c r="XEZ17" s="10"/>
      <c r="XFA17" s="10"/>
      <c r="XFB17" s="10"/>
      <c r="XFC17" s="10"/>
      <c r="XFD17" s="10"/>
    </row>
    <row r="18" s="3" customFormat="1" ht="41" customHeight="1" spans="1:16384">
      <c r="A18" s="22"/>
      <c r="B18" s="23"/>
      <c r="C18" s="17"/>
      <c r="D18" s="19" t="s">
        <v>53</v>
      </c>
      <c r="E18" s="19" t="s">
        <v>50</v>
      </c>
      <c r="F18" s="31" t="s">
        <v>51</v>
      </c>
      <c r="G18" s="31" t="s">
        <v>54</v>
      </c>
      <c r="H18" s="30">
        <v>47</v>
      </c>
      <c r="I18" s="30">
        <v>800</v>
      </c>
      <c r="J18" s="30">
        <v>185</v>
      </c>
      <c r="K18" s="39">
        <f t="shared" si="0"/>
        <v>46295</v>
      </c>
      <c r="L18" s="40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44"/>
      <c r="XCY18" s="45"/>
      <c r="XCZ18" s="45"/>
      <c r="XDA18" s="45"/>
      <c r="XDB18" s="45"/>
      <c r="XDC18" s="45"/>
      <c r="XDD18" s="45"/>
      <c r="XDE18" s="45"/>
      <c r="XDF18" s="45"/>
      <c r="XDG18" s="45"/>
      <c r="XDH18" s="45"/>
      <c r="XDI18" s="45"/>
      <c r="XDJ18" s="45"/>
      <c r="XDK18" s="45"/>
      <c r="XDL18" s="45"/>
      <c r="XDM18" s="45"/>
      <c r="XDN18" s="45"/>
      <c r="XDO18" s="45"/>
      <c r="XDP18" s="45"/>
      <c r="XDQ18" s="45"/>
      <c r="XDR18" s="46"/>
      <c r="XDS18" s="46"/>
      <c r="XDT18" s="46"/>
      <c r="XDU18" s="46"/>
      <c r="XDV18" s="46"/>
      <c r="XDW18" s="46"/>
      <c r="XDX18" s="46"/>
      <c r="XDY18" s="46"/>
      <c r="XDZ18" s="46"/>
      <c r="XEA18" s="46"/>
      <c r="XEB18" s="46"/>
      <c r="XEC18" s="46"/>
      <c r="XED18" s="46"/>
      <c r="XEE18" s="46"/>
      <c r="XEF18" s="46"/>
      <c r="XEG18" s="46"/>
      <c r="XEH18" s="46"/>
      <c r="XEI18" s="46"/>
      <c r="XEJ18" s="46"/>
      <c r="XEK18" s="46"/>
      <c r="XEL18" s="46"/>
      <c r="XEM18" s="46"/>
      <c r="XEN18" s="46"/>
      <c r="XEO18" s="46"/>
      <c r="XEP18" s="46"/>
      <c r="XEQ18" s="46"/>
      <c r="XER18" s="46"/>
      <c r="XES18" s="46"/>
      <c r="XET18" s="46"/>
      <c r="XEU18" s="46"/>
      <c r="XEV18" s="46"/>
      <c r="XEW18" s="46"/>
      <c r="XEX18" s="46"/>
      <c r="XEY18" s="46"/>
      <c r="XEZ18" s="10"/>
      <c r="XFA18" s="10"/>
      <c r="XFB18" s="10"/>
      <c r="XFC18" s="10"/>
      <c r="XFD18" s="10"/>
    </row>
    <row r="19" s="3" customFormat="1" ht="41" customHeight="1" spans="1:16384">
      <c r="A19" s="16">
        <v>3</v>
      </c>
      <c r="B19" s="18" t="s">
        <v>55</v>
      </c>
      <c r="C19" s="18"/>
      <c r="D19" s="19" t="s">
        <v>56</v>
      </c>
      <c r="E19" s="32" t="s">
        <v>57</v>
      </c>
      <c r="F19" s="30" t="s">
        <v>42</v>
      </c>
      <c r="G19" s="31" t="s">
        <v>58</v>
      </c>
      <c r="H19" s="30">
        <v>22</v>
      </c>
      <c r="I19" s="30">
        <v>1400</v>
      </c>
      <c r="J19" s="30">
        <v>217</v>
      </c>
      <c r="K19" s="39">
        <f t="shared" ref="K19:K33" si="1">(I19+J19)*H19</f>
        <v>35574</v>
      </c>
      <c r="L19" s="41">
        <f>K19+K20+K21+K22+K23+K24+K25+K26+K27</f>
        <v>283678</v>
      </c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44"/>
      <c r="XCY19" s="45"/>
      <c r="XCZ19" s="45"/>
      <c r="XDA19" s="45"/>
      <c r="XDB19" s="45"/>
      <c r="XDC19" s="45"/>
      <c r="XDD19" s="45"/>
      <c r="XDE19" s="45"/>
      <c r="XDF19" s="45"/>
      <c r="XDG19" s="45"/>
      <c r="XDH19" s="45"/>
      <c r="XDI19" s="45"/>
      <c r="XDJ19" s="45"/>
      <c r="XDK19" s="45"/>
      <c r="XDL19" s="45"/>
      <c r="XDM19" s="45"/>
      <c r="XDN19" s="45"/>
      <c r="XDO19" s="45"/>
      <c r="XDP19" s="45"/>
      <c r="XDQ19" s="45"/>
      <c r="XDR19" s="46"/>
      <c r="XDS19" s="46"/>
      <c r="XDT19" s="46"/>
      <c r="XDU19" s="46"/>
      <c r="XDV19" s="46"/>
      <c r="XDW19" s="46"/>
      <c r="XDX19" s="46"/>
      <c r="XDY19" s="46"/>
      <c r="XDZ19" s="46"/>
      <c r="XEA19" s="46"/>
      <c r="XEB19" s="46"/>
      <c r="XEC19" s="46"/>
      <c r="XED19" s="46"/>
      <c r="XEE19" s="46"/>
      <c r="XEF19" s="46"/>
      <c r="XEG19" s="46"/>
      <c r="XEH19" s="46"/>
      <c r="XEI19" s="46"/>
      <c r="XEJ19" s="46"/>
      <c r="XEK19" s="46"/>
      <c r="XEL19" s="46"/>
      <c r="XEM19" s="46"/>
      <c r="XEN19" s="46"/>
      <c r="XEO19" s="46"/>
      <c r="XEP19" s="46"/>
      <c r="XEQ19" s="46"/>
      <c r="XER19" s="46"/>
      <c r="XES19" s="46"/>
      <c r="XET19" s="46"/>
      <c r="XEU19" s="46"/>
      <c r="XEV19" s="46"/>
      <c r="XEW19" s="46"/>
      <c r="XEX19" s="46"/>
      <c r="XEY19" s="46"/>
      <c r="XEZ19" s="10"/>
      <c r="XFA19" s="10"/>
      <c r="XFB19" s="10"/>
      <c r="XFC19" s="10"/>
      <c r="XFD19" s="10"/>
    </row>
    <row r="20" s="3" customFormat="1" ht="41" customHeight="1" spans="1:16384">
      <c r="A20" s="20"/>
      <c r="B20" s="21"/>
      <c r="C20" s="21"/>
      <c r="D20" s="19" t="s">
        <v>59</v>
      </c>
      <c r="E20" s="32" t="s">
        <v>57</v>
      </c>
      <c r="F20" s="30" t="s">
        <v>42</v>
      </c>
      <c r="G20" s="31" t="s">
        <v>60</v>
      </c>
      <c r="H20" s="30">
        <v>20</v>
      </c>
      <c r="I20" s="30">
        <v>1400</v>
      </c>
      <c r="J20" s="30">
        <v>217</v>
      </c>
      <c r="K20" s="39">
        <f t="shared" si="1"/>
        <v>32340</v>
      </c>
      <c r="L20" s="40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44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6"/>
      <c r="XDS20" s="46"/>
      <c r="XDT20" s="46"/>
      <c r="XDU20" s="46"/>
      <c r="XDV20" s="46"/>
      <c r="XDW20" s="46"/>
      <c r="XDX20" s="46"/>
      <c r="XDY20" s="46"/>
      <c r="XDZ20" s="46"/>
      <c r="XEA20" s="46"/>
      <c r="XEB20" s="46"/>
      <c r="XEC20" s="46"/>
      <c r="XED20" s="46"/>
      <c r="XEE20" s="46"/>
      <c r="XEF20" s="46"/>
      <c r="XEG20" s="46"/>
      <c r="XEH20" s="46"/>
      <c r="XEI20" s="46"/>
      <c r="XEJ20" s="46"/>
      <c r="XEK20" s="46"/>
      <c r="XEL20" s="46"/>
      <c r="XEM20" s="46"/>
      <c r="XEN20" s="46"/>
      <c r="XEO20" s="46"/>
      <c r="XEP20" s="46"/>
      <c r="XEQ20" s="46"/>
      <c r="XER20" s="46"/>
      <c r="XES20" s="46"/>
      <c r="XET20" s="46"/>
      <c r="XEU20" s="46"/>
      <c r="XEV20" s="46"/>
      <c r="XEW20" s="46"/>
      <c r="XEX20" s="46"/>
      <c r="XEY20" s="46"/>
      <c r="XEZ20" s="10"/>
      <c r="XFA20" s="10"/>
      <c r="XFB20" s="10"/>
      <c r="XFC20" s="10"/>
      <c r="XFD20" s="10"/>
    </row>
    <row r="21" s="3" customFormat="1" ht="41" customHeight="1" spans="1:16384">
      <c r="A21" s="20"/>
      <c r="B21" s="21"/>
      <c r="C21" s="21"/>
      <c r="D21" s="19" t="s">
        <v>61</v>
      </c>
      <c r="E21" s="32" t="s">
        <v>57</v>
      </c>
      <c r="F21" s="30" t="s">
        <v>20</v>
      </c>
      <c r="G21" s="31" t="s">
        <v>62</v>
      </c>
      <c r="H21" s="30">
        <v>16</v>
      </c>
      <c r="I21" s="30">
        <v>1800</v>
      </c>
      <c r="J21" s="30">
        <v>257</v>
      </c>
      <c r="K21" s="39">
        <f t="shared" si="1"/>
        <v>32912</v>
      </c>
      <c r="L21" s="40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44"/>
      <c r="XCY21" s="45"/>
      <c r="XCZ21" s="45"/>
      <c r="XDA21" s="45"/>
      <c r="XDB21" s="45"/>
      <c r="XDC21" s="45"/>
      <c r="XDD21" s="45"/>
      <c r="XDE21" s="45"/>
      <c r="XDF21" s="45"/>
      <c r="XDG21" s="45"/>
      <c r="XDH21" s="45"/>
      <c r="XDI21" s="45"/>
      <c r="XDJ21" s="45"/>
      <c r="XDK21" s="45"/>
      <c r="XDL21" s="45"/>
      <c r="XDM21" s="45"/>
      <c r="XDN21" s="45"/>
      <c r="XDO21" s="45"/>
      <c r="XDP21" s="45"/>
      <c r="XDQ21" s="45"/>
      <c r="XDR21" s="46"/>
      <c r="XDS21" s="46"/>
      <c r="XDT21" s="46"/>
      <c r="XDU21" s="46"/>
      <c r="XDV21" s="46"/>
      <c r="XDW21" s="46"/>
      <c r="XDX21" s="46"/>
      <c r="XDY21" s="46"/>
      <c r="XDZ21" s="46"/>
      <c r="XEA21" s="46"/>
      <c r="XEB21" s="46"/>
      <c r="XEC21" s="46"/>
      <c r="XED21" s="46"/>
      <c r="XEE21" s="46"/>
      <c r="XEF21" s="46"/>
      <c r="XEG21" s="46"/>
      <c r="XEH21" s="46"/>
      <c r="XEI21" s="46"/>
      <c r="XEJ21" s="46"/>
      <c r="XEK21" s="46"/>
      <c r="XEL21" s="46"/>
      <c r="XEM21" s="46"/>
      <c r="XEN21" s="46"/>
      <c r="XEO21" s="46"/>
      <c r="XEP21" s="46"/>
      <c r="XEQ21" s="46"/>
      <c r="XER21" s="46"/>
      <c r="XES21" s="46"/>
      <c r="XET21" s="46"/>
      <c r="XEU21" s="46"/>
      <c r="XEV21" s="46"/>
      <c r="XEW21" s="46"/>
      <c r="XEX21" s="46"/>
      <c r="XEY21" s="46"/>
      <c r="XEZ21" s="10"/>
      <c r="XFA21" s="10"/>
      <c r="XFB21" s="10"/>
      <c r="XFC21" s="10"/>
      <c r="XFD21" s="10"/>
    </row>
    <row r="22" s="3" customFormat="1" ht="41" customHeight="1" spans="1:16384">
      <c r="A22" s="20"/>
      <c r="B22" s="21"/>
      <c r="C22" s="21"/>
      <c r="D22" s="19" t="s">
        <v>63</v>
      </c>
      <c r="E22" s="32" t="s">
        <v>57</v>
      </c>
      <c r="F22" s="30" t="s">
        <v>42</v>
      </c>
      <c r="G22" s="31" t="s">
        <v>64</v>
      </c>
      <c r="H22" s="30">
        <v>13</v>
      </c>
      <c r="I22" s="30">
        <v>1400</v>
      </c>
      <c r="J22" s="30">
        <v>217</v>
      </c>
      <c r="K22" s="39">
        <f t="shared" si="1"/>
        <v>21021</v>
      </c>
      <c r="L22" s="40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44"/>
      <c r="XCY22" s="45"/>
      <c r="XCZ22" s="45"/>
      <c r="XDA22" s="45"/>
      <c r="XDB22" s="45"/>
      <c r="XDC22" s="45"/>
      <c r="XDD22" s="45"/>
      <c r="XDE22" s="45"/>
      <c r="XDF22" s="45"/>
      <c r="XDG22" s="45"/>
      <c r="XDH22" s="45"/>
      <c r="XDI22" s="45"/>
      <c r="XDJ22" s="45"/>
      <c r="XDK22" s="45"/>
      <c r="XDL22" s="45"/>
      <c r="XDM22" s="45"/>
      <c r="XDN22" s="45"/>
      <c r="XDO22" s="45"/>
      <c r="XDP22" s="45"/>
      <c r="XDQ22" s="45"/>
      <c r="XDR22" s="46"/>
      <c r="XDS22" s="46"/>
      <c r="XDT22" s="46"/>
      <c r="XDU22" s="46"/>
      <c r="XDV22" s="46"/>
      <c r="XDW22" s="46"/>
      <c r="XDX22" s="46"/>
      <c r="XDY22" s="46"/>
      <c r="XDZ22" s="46"/>
      <c r="XEA22" s="46"/>
      <c r="XEB22" s="46"/>
      <c r="XEC22" s="46"/>
      <c r="XED22" s="46"/>
      <c r="XEE22" s="46"/>
      <c r="XEF22" s="46"/>
      <c r="XEG22" s="46"/>
      <c r="XEH22" s="46"/>
      <c r="XEI22" s="46"/>
      <c r="XEJ22" s="46"/>
      <c r="XEK22" s="46"/>
      <c r="XEL22" s="46"/>
      <c r="XEM22" s="46"/>
      <c r="XEN22" s="46"/>
      <c r="XEO22" s="46"/>
      <c r="XEP22" s="46"/>
      <c r="XEQ22" s="46"/>
      <c r="XER22" s="46"/>
      <c r="XES22" s="46"/>
      <c r="XET22" s="46"/>
      <c r="XEU22" s="46"/>
      <c r="XEV22" s="46"/>
      <c r="XEW22" s="46"/>
      <c r="XEX22" s="46"/>
      <c r="XEY22" s="46"/>
      <c r="XEZ22" s="10"/>
      <c r="XFA22" s="10"/>
      <c r="XFB22" s="10"/>
      <c r="XFC22" s="10"/>
      <c r="XFD22" s="10"/>
    </row>
    <row r="23" s="3" customFormat="1" ht="41" customHeight="1" spans="1:16384">
      <c r="A23" s="20"/>
      <c r="B23" s="21"/>
      <c r="C23" s="21"/>
      <c r="D23" s="24" t="s">
        <v>65</v>
      </c>
      <c r="E23" s="32" t="s">
        <v>57</v>
      </c>
      <c r="F23" s="30" t="s">
        <v>20</v>
      </c>
      <c r="G23" s="33" t="s">
        <v>66</v>
      </c>
      <c r="H23" s="30">
        <v>16</v>
      </c>
      <c r="I23" s="30">
        <v>1800</v>
      </c>
      <c r="J23" s="30">
        <v>257</v>
      </c>
      <c r="K23" s="39">
        <f t="shared" si="1"/>
        <v>32912</v>
      </c>
      <c r="L23" s="40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44"/>
      <c r="XCY23" s="45"/>
      <c r="XCZ23" s="45"/>
      <c r="XDA23" s="45"/>
      <c r="XDB23" s="45"/>
      <c r="XDC23" s="45"/>
      <c r="XDD23" s="45"/>
      <c r="XDE23" s="45"/>
      <c r="XDF23" s="45"/>
      <c r="XDG23" s="45"/>
      <c r="XDH23" s="45"/>
      <c r="XDI23" s="45"/>
      <c r="XDJ23" s="45"/>
      <c r="XDK23" s="45"/>
      <c r="XDL23" s="45"/>
      <c r="XDM23" s="45"/>
      <c r="XDN23" s="45"/>
      <c r="XDO23" s="45"/>
      <c r="XDP23" s="45"/>
      <c r="XDQ23" s="45"/>
      <c r="XDR23" s="46"/>
      <c r="XDS23" s="46"/>
      <c r="XDT23" s="46"/>
      <c r="XDU23" s="46"/>
      <c r="XDV23" s="46"/>
      <c r="XDW23" s="46"/>
      <c r="XDX23" s="46"/>
      <c r="XDY23" s="46"/>
      <c r="XDZ23" s="46"/>
      <c r="XEA23" s="46"/>
      <c r="XEB23" s="46"/>
      <c r="XEC23" s="46"/>
      <c r="XED23" s="46"/>
      <c r="XEE23" s="46"/>
      <c r="XEF23" s="46"/>
      <c r="XEG23" s="46"/>
      <c r="XEH23" s="46"/>
      <c r="XEI23" s="46"/>
      <c r="XEJ23" s="46"/>
      <c r="XEK23" s="46"/>
      <c r="XEL23" s="46"/>
      <c r="XEM23" s="46"/>
      <c r="XEN23" s="46"/>
      <c r="XEO23" s="46"/>
      <c r="XEP23" s="46"/>
      <c r="XEQ23" s="46"/>
      <c r="XER23" s="46"/>
      <c r="XES23" s="46"/>
      <c r="XET23" s="46"/>
      <c r="XEU23" s="46"/>
      <c r="XEV23" s="46"/>
      <c r="XEW23" s="46"/>
      <c r="XEX23" s="46"/>
      <c r="XEY23" s="46"/>
      <c r="XEZ23" s="10"/>
      <c r="XFA23" s="10"/>
      <c r="XFB23" s="10"/>
      <c r="XFC23" s="10"/>
      <c r="XFD23" s="10"/>
    </row>
    <row r="24" s="3" customFormat="1" ht="41" customHeight="1" spans="1:16384">
      <c r="A24" s="20"/>
      <c r="B24" s="21"/>
      <c r="C24" s="21"/>
      <c r="D24" s="19" t="s">
        <v>67</v>
      </c>
      <c r="E24" s="19" t="s">
        <v>68</v>
      </c>
      <c r="F24" s="30" t="s">
        <v>20</v>
      </c>
      <c r="G24" s="31" t="s">
        <v>69</v>
      </c>
      <c r="H24" s="30">
        <v>10</v>
      </c>
      <c r="I24" s="30">
        <v>1800</v>
      </c>
      <c r="J24" s="30">
        <v>267</v>
      </c>
      <c r="K24" s="39">
        <f t="shared" si="1"/>
        <v>20670</v>
      </c>
      <c r="L24" s="40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44"/>
      <c r="XCY24" s="45"/>
      <c r="XCZ24" s="45"/>
      <c r="XDA24" s="45"/>
      <c r="XDB24" s="45"/>
      <c r="XDC24" s="45"/>
      <c r="XDD24" s="45"/>
      <c r="XDE24" s="45"/>
      <c r="XDF24" s="45"/>
      <c r="XDG24" s="45"/>
      <c r="XDH24" s="45"/>
      <c r="XDI24" s="45"/>
      <c r="XDJ24" s="45"/>
      <c r="XDK24" s="45"/>
      <c r="XDL24" s="45"/>
      <c r="XDM24" s="45"/>
      <c r="XDN24" s="45"/>
      <c r="XDO24" s="45"/>
      <c r="XDP24" s="45"/>
      <c r="XDQ24" s="45"/>
      <c r="XDR24" s="46"/>
      <c r="XDS24" s="46"/>
      <c r="XDT24" s="46"/>
      <c r="XDU24" s="46"/>
      <c r="XDV24" s="46"/>
      <c r="XDW24" s="46"/>
      <c r="XDX24" s="46"/>
      <c r="XDY24" s="46"/>
      <c r="XDZ24" s="46"/>
      <c r="XEA24" s="46"/>
      <c r="XEB24" s="46"/>
      <c r="XEC24" s="46"/>
      <c r="XED24" s="46"/>
      <c r="XEE24" s="46"/>
      <c r="XEF24" s="46"/>
      <c r="XEG24" s="46"/>
      <c r="XEH24" s="46"/>
      <c r="XEI24" s="46"/>
      <c r="XEJ24" s="46"/>
      <c r="XEK24" s="46"/>
      <c r="XEL24" s="46"/>
      <c r="XEM24" s="46"/>
      <c r="XEN24" s="46"/>
      <c r="XEO24" s="46"/>
      <c r="XEP24" s="46"/>
      <c r="XEQ24" s="46"/>
      <c r="XER24" s="46"/>
      <c r="XES24" s="46"/>
      <c r="XET24" s="46"/>
      <c r="XEU24" s="46"/>
      <c r="XEV24" s="46"/>
      <c r="XEW24" s="46"/>
      <c r="XEX24" s="46"/>
      <c r="XEY24" s="46"/>
      <c r="XEZ24" s="10"/>
      <c r="XFA24" s="10"/>
      <c r="XFB24" s="10"/>
      <c r="XFC24" s="10"/>
      <c r="XFD24" s="10"/>
    </row>
    <row r="25" s="3" customFormat="1" ht="41" customHeight="1" spans="1:16384">
      <c r="A25" s="20"/>
      <c r="B25" s="21"/>
      <c r="C25" s="21"/>
      <c r="D25" s="24" t="s">
        <v>70</v>
      </c>
      <c r="E25" s="32" t="s">
        <v>57</v>
      </c>
      <c r="F25" s="30" t="s">
        <v>42</v>
      </c>
      <c r="G25" s="33" t="s">
        <v>71</v>
      </c>
      <c r="H25" s="30">
        <v>21</v>
      </c>
      <c r="I25" s="30">
        <v>1400</v>
      </c>
      <c r="J25" s="30">
        <v>217</v>
      </c>
      <c r="K25" s="39">
        <f t="shared" si="1"/>
        <v>33957</v>
      </c>
      <c r="L25" s="40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44"/>
      <c r="XCY25" s="45"/>
      <c r="XCZ25" s="45"/>
      <c r="XDA25" s="45"/>
      <c r="XDB25" s="45"/>
      <c r="XDC25" s="45"/>
      <c r="XDD25" s="45"/>
      <c r="XDE25" s="45"/>
      <c r="XDF25" s="45"/>
      <c r="XDG25" s="45"/>
      <c r="XDH25" s="45"/>
      <c r="XDI25" s="45"/>
      <c r="XDJ25" s="45"/>
      <c r="XDK25" s="45"/>
      <c r="XDL25" s="45"/>
      <c r="XDM25" s="45"/>
      <c r="XDN25" s="45"/>
      <c r="XDO25" s="45"/>
      <c r="XDP25" s="45"/>
      <c r="XDQ25" s="45"/>
      <c r="XDR25" s="46"/>
      <c r="XDS25" s="46"/>
      <c r="XDT25" s="46"/>
      <c r="XDU25" s="46"/>
      <c r="XDV25" s="46"/>
      <c r="XDW25" s="46"/>
      <c r="XDX25" s="46"/>
      <c r="XDY25" s="46"/>
      <c r="XDZ25" s="46"/>
      <c r="XEA25" s="46"/>
      <c r="XEB25" s="46"/>
      <c r="XEC25" s="46"/>
      <c r="XED25" s="46"/>
      <c r="XEE25" s="46"/>
      <c r="XEF25" s="46"/>
      <c r="XEG25" s="46"/>
      <c r="XEH25" s="46"/>
      <c r="XEI25" s="46"/>
      <c r="XEJ25" s="46"/>
      <c r="XEK25" s="46"/>
      <c r="XEL25" s="46"/>
      <c r="XEM25" s="46"/>
      <c r="XEN25" s="46"/>
      <c r="XEO25" s="46"/>
      <c r="XEP25" s="46"/>
      <c r="XEQ25" s="46"/>
      <c r="XER25" s="46"/>
      <c r="XES25" s="46"/>
      <c r="XET25" s="46"/>
      <c r="XEU25" s="46"/>
      <c r="XEV25" s="46"/>
      <c r="XEW25" s="46"/>
      <c r="XEX25" s="46"/>
      <c r="XEY25" s="46"/>
      <c r="XEZ25" s="10"/>
      <c r="XFA25" s="10"/>
      <c r="XFB25" s="10"/>
      <c r="XFC25" s="10"/>
      <c r="XFD25" s="10"/>
    </row>
    <row r="26" s="3" customFormat="1" ht="41" customHeight="1" spans="1:16384">
      <c r="A26" s="20"/>
      <c r="B26" s="21"/>
      <c r="C26" s="21"/>
      <c r="D26" s="19" t="s">
        <v>72</v>
      </c>
      <c r="E26" s="32" t="s">
        <v>57</v>
      </c>
      <c r="F26" s="30" t="s">
        <v>20</v>
      </c>
      <c r="G26" s="31" t="s">
        <v>73</v>
      </c>
      <c r="H26" s="30">
        <v>12</v>
      </c>
      <c r="I26" s="30">
        <v>1800</v>
      </c>
      <c r="J26" s="30">
        <v>257</v>
      </c>
      <c r="K26" s="39">
        <f t="shared" si="1"/>
        <v>24684</v>
      </c>
      <c r="L26" s="40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44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6"/>
      <c r="XDS26" s="46"/>
      <c r="XDT26" s="46"/>
      <c r="XDU26" s="46"/>
      <c r="XDV26" s="46"/>
      <c r="XDW26" s="46"/>
      <c r="XDX26" s="46"/>
      <c r="XDY26" s="46"/>
      <c r="XDZ26" s="46"/>
      <c r="XEA26" s="46"/>
      <c r="XEB26" s="46"/>
      <c r="XEC26" s="46"/>
      <c r="XED26" s="46"/>
      <c r="XEE26" s="46"/>
      <c r="XEF26" s="46"/>
      <c r="XEG26" s="46"/>
      <c r="XEH26" s="46"/>
      <c r="XEI26" s="46"/>
      <c r="XEJ26" s="46"/>
      <c r="XEK26" s="46"/>
      <c r="XEL26" s="46"/>
      <c r="XEM26" s="46"/>
      <c r="XEN26" s="46"/>
      <c r="XEO26" s="46"/>
      <c r="XEP26" s="46"/>
      <c r="XEQ26" s="46"/>
      <c r="XER26" s="46"/>
      <c r="XES26" s="46"/>
      <c r="XET26" s="46"/>
      <c r="XEU26" s="46"/>
      <c r="XEV26" s="46"/>
      <c r="XEW26" s="46"/>
      <c r="XEX26" s="46"/>
      <c r="XEY26" s="46"/>
      <c r="XEZ26" s="10"/>
      <c r="XFA26" s="10"/>
      <c r="XFB26" s="10"/>
      <c r="XFC26" s="10"/>
      <c r="XFD26" s="10"/>
    </row>
    <row r="27" s="3" customFormat="1" ht="41" customHeight="1" spans="1:16384">
      <c r="A27" s="20"/>
      <c r="B27" s="21"/>
      <c r="C27" s="21"/>
      <c r="D27" s="24" t="s">
        <v>74</v>
      </c>
      <c r="E27" s="32" t="s">
        <v>57</v>
      </c>
      <c r="F27" s="30" t="s">
        <v>20</v>
      </c>
      <c r="G27" s="33" t="s">
        <v>75</v>
      </c>
      <c r="H27" s="30">
        <v>24</v>
      </c>
      <c r="I27" s="30">
        <v>1800</v>
      </c>
      <c r="J27" s="30">
        <v>267</v>
      </c>
      <c r="K27" s="39">
        <f t="shared" si="1"/>
        <v>49608</v>
      </c>
      <c r="L27" s="42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44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6"/>
      <c r="XDS27" s="46"/>
      <c r="XDT27" s="46"/>
      <c r="XDU27" s="46"/>
      <c r="XDV27" s="46"/>
      <c r="XDW27" s="46"/>
      <c r="XDX27" s="46"/>
      <c r="XDY27" s="46"/>
      <c r="XDZ27" s="46"/>
      <c r="XEA27" s="46"/>
      <c r="XEB27" s="46"/>
      <c r="XEC27" s="46"/>
      <c r="XED27" s="46"/>
      <c r="XEE27" s="46"/>
      <c r="XEF27" s="46"/>
      <c r="XEG27" s="46"/>
      <c r="XEH27" s="46"/>
      <c r="XEI27" s="46"/>
      <c r="XEJ27" s="46"/>
      <c r="XEK27" s="46"/>
      <c r="XEL27" s="46"/>
      <c r="XEM27" s="46"/>
      <c r="XEN27" s="46"/>
      <c r="XEO27" s="46"/>
      <c r="XEP27" s="46"/>
      <c r="XEQ27" s="46"/>
      <c r="XER27" s="46"/>
      <c r="XES27" s="46"/>
      <c r="XET27" s="46"/>
      <c r="XEU27" s="46"/>
      <c r="XEV27" s="46"/>
      <c r="XEW27" s="46"/>
      <c r="XEX27" s="46"/>
      <c r="XEY27" s="46"/>
      <c r="XEZ27" s="10"/>
      <c r="XFA27" s="10"/>
      <c r="XFB27" s="10"/>
      <c r="XFC27" s="10"/>
      <c r="XFD27" s="10"/>
    </row>
    <row r="28" s="3" customFormat="1" ht="41" customHeight="1" spans="1:16384">
      <c r="A28" s="22">
        <v>4</v>
      </c>
      <c r="B28" s="17" t="s">
        <v>76</v>
      </c>
      <c r="C28" s="17" t="s">
        <v>17</v>
      </c>
      <c r="D28" s="19" t="s">
        <v>77</v>
      </c>
      <c r="E28" s="19" t="s">
        <v>78</v>
      </c>
      <c r="F28" s="30" t="s">
        <v>20</v>
      </c>
      <c r="G28" s="31" t="s">
        <v>79</v>
      </c>
      <c r="H28" s="30">
        <v>37</v>
      </c>
      <c r="I28" s="30">
        <v>1800</v>
      </c>
      <c r="J28" s="30">
        <v>257</v>
      </c>
      <c r="K28" s="39">
        <f t="shared" si="1"/>
        <v>76109</v>
      </c>
      <c r="L28" s="39">
        <f>K28+K29+K30</f>
        <v>197112</v>
      </c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44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6"/>
      <c r="XDS28" s="46"/>
      <c r="XDT28" s="46"/>
      <c r="XDU28" s="46"/>
      <c r="XDV28" s="46"/>
      <c r="XDW28" s="46"/>
      <c r="XDX28" s="46"/>
      <c r="XDY28" s="46"/>
      <c r="XDZ28" s="46"/>
      <c r="XEA28" s="46"/>
      <c r="XEB28" s="46"/>
      <c r="XEC28" s="46"/>
      <c r="XED28" s="46"/>
      <c r="XEE28" s="46"/>
      <c r="XEF28" s="46"/>
      <c r="XEG28" s="46"/>
      <c r="XEH28" s="46"/>
      <c r="XEI28" s="46"/>
      <c r="XEJ28" s="46"/>
      <c r="XEK28" s="46"/>
      <c r="XEL28" s="46"/>
      <c r="XEM28" s="46"/>
      <c r="XEN28" s="46"/>
      <c r="XEO28" s="46"/>
      <c r="XEP28" s="46"/>
      <c r="XEQ28" s="46"/>
      <c r="XER28" s="46"/>
      <c r="XES28" s="46"/>
      <c r="XET28" s="46"/>
      <c r="XEU28" s="46"/>
      <c r="XEV28" s="46"/>
      <c r="XEW28" s="46"/>
      <c r="XEX28" s="46"/>
      <c r="XEY28" s="46"/>
      <c r="XEZ28" s="10"/>
      <c r="XFA28" s="10"/>
      <c r="XFB28" s="10"/>
      <c r="XFC28" s="10"/>
      <c r="XFD28" s="10"/>
    </row>
    <row r="29" s="3" customFormat="1" ht="41" customHeight="1" spans="1:16384">
      <c r="A29" s="22"/>
      <c r="B29" s="17"/>
      <c r="C29" s="17"/>
      <c r="D29" s="19" t="s">
        <v>80</v>
      </c>
      <c r="E29" s="19" t="s">
        <v>81</v>
      </c>
      <c r="F29" s="30" t="s">
        <v>20</v>
      </c>
      <c r="G29" s="31" t="s">
        <v>82</v>
      </c>
      <c r="H29" s="30">
        <v>36</v>
      </c>
      <c r="I29" s="30">
        <v>1800</v>
      </c>
      <c r="J29" s="30">
        <v>247</v>
      </c>
      <c r="K29" s="39">
        <f t="shared" si="1"/>
        <v>73692</v>
      </c>
      <c r="L29" s="39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44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6"/>
      <c r="XDS29" s="46"/>
      <c r="XDT29" s="46"/>
      <c r="XDU29" s="46"/>
      <c r="XDV29" s="46"/>
      <c r="XDW29" s="46"/>
      <c r="XDX29" s="46"/>
      <c r="XDY29" s="46"/>
      <c r="XDZ29" s="46"/>
      <c r="XEA29" s="46"/>
      <c r="XEB29" s="46"/>
      <c r="XEC29" s="46"/>
      <c r="XED29" s="46"/>
      <c r="XEE29" s="46"/>
      <c r="XEF29" s="46"/>
      <c r="XEG29" s="46"/>
      <c r="XEH29" s="46"/>
      <c r="XEI29" s="46"/>
      <c r="XEJ29" s="46"/>
      <c r="XEK29" s="46"/>
      <c r="XEL29" s="46"/>
      <c r="XEM29" s="46"/>
      <c r="XEN29" s="46"/>
      <c r="XEO29" s="46"/>
      <c r="XEP29" s="46"/>
      <c r="XEQ29" s="46"/>
      <c r="XER29" s="46"/>
      <c r="XES29" s="46"/>
      <c r="XET29" s="46"/>
      <c r="XEU29" s="46"/>
      <c r="XEV29" s="46"/>
      <c r="XEW29" s="46"/>
      <c r="XEX29" s="46"/>
      <c r="XEY29" s="46"/>
      <c r="XEZ29" s="10"/>
      <c r="XFA29" s="10"/>
      <c r="XFB29" s="10"/>
      <c r="XFC29" s="10"/>
      <c r="XFD29" s="10"/>
    </row>
    <row r="30" s="3" customFormat="1" ht="41" customHeight="1" spans="1:16384">
      <c r="A30" s="22"/>
      <c r="B30" s="17"/>
      <c r="C30" s="17"/>
      <c r="D30" s="25" t="s">
        <v>83</v>
      </c>
      <c r="E30" s="25" t="s">
        <v>78</v>
      </c>
      <c r="F30" s="34" t="s">
        <v>20</v>
      </c>
      <c r="G30" s="35" t="s">
        <v>84</v>
      </c>
      <c r="H30" s="30">
        <v>23</v>
      </c>
      <c r="I30" s="30">
        <v>1800</v>
      </c>
      <c r="J30" s="30">
        <v>257</v>
      </c>
      <c r="K30" s="39">
        <f t="shared" si="1"/>
        <v>47311</v>
      </c>
      <c r="L30" s="39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44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6"/>
      <c r="XDS30" s="46"/>
      <c r="XDT30" s="46"/>
      <c r="XDU30" s="46"/>
      <c r="XDV30" s="46"/>
      <c r="XDW30" s="46"/>
      <c r="XDX30" s="46"/>
      <c r="XDY30" s="46"/>
      <c r="XDZ30" s="46"/>
      <c r="XEA30" s="46"/>
      <c r="XEB30" s="46"/>
      <c r="XEC30" s="46"/>
      <c r="XED30" s="46"/>
      <c r="XEE30" s="46"/>
      <c r="XEF30" s="46"/>
      <c r="XEG30" s="46"/>
      <c r="XEH30" s="46"/>
      <c r="XEI30" s="46"/>
      <c r="XEJ30" s="46"/>
      <c r="XEK30" s="46"/>
      <c r="XEL30" s="46"/>
      <c r="XEM30" s="46"/>
      <c r="XEN30" s="46"/>
      <c r="XEO30" s="46"/>
      <c r="XEP30" s="46"/>
      <c r="XEQ30" s="46"/>
      <c r="XER30" s="46"/>
      <c r="XES30" s="46"/>
      <c r="XET30" s="46"/>
      <c r="XEU30" s="46"/>
      <c r="XEV30" s="46"/>
      <c r="XEW30" s="46"/>
      <c r="XEX30" s="46"/>
      <c r="XEY30" s="46"/>
      <c r="XEZ30" s="10"/>
      <c r="XFA30" s="10"/>
      <c r="XFB30" s="10"/>
      <c r="XFC30" s="10"/>
      <c r="XFD30" s="10"/>
    </row>
    <row r="31" s="3" customFormat="1" ht="41" customHeight="1" spans="1:16384">
      <c r="A31" s="22">
        <v>5</v>
      </c>
      <c r="B31" s="17" t="s">
        <v>85</v>
      </c>
      <c r="C31" s="17" t="s">
        <v>17</v>
      </c>
      <c r="D31" s="19" t="s">
        <v>86</v>
      </c>
      <c r="E31" s="19" t="s">
        <v>87</v>
      </c>
      <c r="F31" s="30" t="s">
        <v>20</v>
      </c>
      <c r="G31" s="31" t="s">
        <v>88</v>
      </c>
      <c r="H31" s="30">
        <v>46</v>
      </c>
      <c r="I31" s="34">
        <v>1800</v>
      </c>
      <c r="J31" s="30">
        <v>247</v>
      </c>
      <c r="K31" s="39">
        <f t="shared" si="1"/>
        <v>94162</v>
      </c>
      <c r="L31" s="39">
        <f>K31+K32</f>
        <v>171948</v>
      </c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44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6"/>
      <c r="XDS31" s="46"/>
      <c r="XDT31" s="46"/>
      <c r="XDU31" s="46"/>
      <c r="XDV31" s="46"/>
      <c r="XDW31" s="46"/>
      <c r="XDX31" s="46"/>
      <c r="XDY31" s="46"/>
      <c r="XDZ31" s="46"/>
      <c r="XEA31" s="46"/>
      <c r="XEB31" s="46"/>
      <c r="XEC31" s="46"/>
      <c r="XED31" s="46"/>
      <c r="XEE31" s="46"/>
      <c r="XEF31" s="46"/>
      <c r="XEG31" s="46"/>
      <c r="XEH31" s="46"/>
      <c r="XEI31" s="46"/>
      <c r="XEJ31" s="46"/>
      <c r="XEK31" s="46"/>
      <c r="XEL31" s="46"/>
      <c r="XEM31" s="46"/>
      <c r="XEN31" s="46"/>
      <c r="XEO31" s="46"/>
      <c r="XEP31" s="46"/>
      <c r="XEQ31" s="46"/>
      <c r="XER31" s="46"/>
      <c r="XES31" s="46"/>
      <c r="XET31" s="46"/>
      <c r="XEU31" s="46"/>
      <c r="XEV31" s="46"/>
      <c r="XEW31" s="46"/>
      <c r="XEX31" s="46"/>
      <c r="XEY31" s="46"/>
      <c r="XEZ31" s="10"/>
      <c r="XFA31" s="10"/>
      <c r="XFB31" s="10"/>
      <c r="XFC31" s="10"/>
      <c r="XFD31" s="10"/>
    </row>
    <row r="32" s="3" customFormat="1" ht="41" customHeight="1" spans="1:16384">
      <c r="A32" s="22"/>
      <c r="B32" s="17"/>
      <c r="C32" s="17"/>
      <c r="D32" s="19" t="s">
        <v>89</v>
      </c>
      <c r="E32" s="19" t="s">
        <v>87</v>
      </c>
      <c r="F32" s="30" t="s">
        <v>20</v>
      </c>
      <c r="G32" s="31" t="s">
        <v>90</v>
      </c>
      <c r="H32" s="30">
        <v>38</v>
      </c>
      <c r="I32" s="30">
        <v>1800</v>
      </c>
      <c r="J32" s="30">
        <v>247</v>
      </c>
      <c r="K32" s="39">
        <f t="shared" si="1"/>
        <v>77786</v>
      </c>
      <c r="L32" s="39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44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6"/>
      <c r="XDS32" s="46"/>
      <c r="XDT32" s="46"/>
      <c r="XDU32" s="46"/>
      <c r="XDV32" s="46"/>
      <c r="XDW32" s="46"/>
      <c r="XDX32" s="46"/>
      <c r="XDY32" s="46"/>
      <c r="XDZ32" s="46"/>
      <c r="XEA32" s="46"/>
      <c r="XEB32" s="46"/>
      <c r="XEC32" s="46"/>
      <c r="XED32" s="46"/>
      <c r="XEE32" s="46"/>
      <c r="XEF32" s="46"/>
      <c r="XEG32" s="46"/>
      <c r="XEH32" s="46"/>
      <c r="XEI32" s="46"/>
      <c r="XEJ32" s="46"/>
      <c r="XEK32" s="46"/>
      <c r="XEL32" s="46"/>
      <c r="XEM32" s="46"/>
      <c r="XEN32" s="46"/>
      <c r="XEO32" s="46"/>
      <c r="XEP32" s="46"/>
      <c r="XEQ32" s="46"/>
      <c r="XER32" s="46"/>
      <c r="XES32" s="46"/>
      <c r="XET32" s="46"/>
      <c r="XEU32" s="46"/>
      <c r="XEV32" s="46"/>
      <c r="XEW32" s="46"/>
      <c r="XEX32" s="46"/>
      <c r="XEY32" s="46"/>
      <c r="XEZ32" s="10"/>
      <c r="XFA32" s="10"/>
      <c r="XFB32" s="10"/>
      <c r="XFC32" s="10"/>
      <c r="XFD32" s="10"/>
    </row>
    <row r="33" s="3" customFormat="1" ht="41" customHeight="1" spans="1:16384">
      <c r="A33" s="22">
        <v>6</v>
      </c>
      <c r="B33" s="17" t="s">
        <v>91</v>
      </c>
      <c r="C33" s="17" t="s">
        <v>92</v>
      </c>
      <c r="D33" s="19" t="s">
        <v>93</v>
      </c>
      <c r="E33" s="17" t="s">
        <v>94</v>
      </c>
      <c r="F33" s="36" t="s">
        <v>95</v>
      </c>
      <c r="G33" s="31" t="s">
        <v>96</v>
      </c>
      <c r="H33" s="34">
        <v>20</v>
      </c>
      <c r="I33" s="34">
        <v>1200</v>
      </c>
      <c r="J33" s="30">
        <v>0</v>
      </c>
      <c r="K33" s="39">
        <f t="shared" si="1"/>
        <v>24000</v>
      </c>
      <c r="L33" s="40">
        <f>K33</f>
        <v>24000</v>
      </c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44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6"/>
      <c r="XDS33" s="46"/>
      <c r="XDT33" s="46"/>
      <c r="XDU33" s="46"/>
      <c r="XDV33" s="46"/>
      <c r="XDW33" s="46"/>
      <c r="XDX33" s="46"/>
      <c r="XDY33" s="46"/>
      <c r="XDZ33" s="46"/>
      <c r="XEA33" s="46"/>
      <c r="XEB33" s="46"/>
      <c r="XEC33" s="46"/>
      <c r="XED33" s="46"/>
      <c r="XEE33" s="46"/>
      <c r="XEF33" s="46"/>
      <c r="XEG33" s="46"/>
      <c r="XEH33" s="46"/>
      <c r="XEI33" s="46"/>
      <c r="XEJ33" s="46"/>
      <c r="XEK33" s="46"/>
      <c r="XEL33" s="46"/>
      <c r="XEM33" s="46"/>
      <c r="XEN33" s="46"/>
      <c r="XEO33" s="46"/>
      <c r="XEP33" s="46"/>
      <c r="XEQ33" s="46"/>
      <c r="XER33" s="46"/>
      <c r="XES33" s="46"/>
      <c r="XET33" s="46"/>
      <c r="XEU33" s="46"/>
      <c r="XEV33" s="46"/>
      <c r="XEW33" s="46"/>
      <c r="XEX33" s="46"/>
      <c r="XEY33" s="46"/>
      <c r="XEZ33" s="10"/>
      <c r="XFA33" s="10"/>
      <c r="XFB33" s="10"/>
      <c r="XFC33" s="10"/>
      <c r="XFD33" s="10"/>
    </row>
    <row r="34" s="4" customFormat="1" ht="42" customHeight="1" spans="1:16379">
      <c r="A34" s="26" t="s">
        <v>97</v>
      </c>
      <c r="B34" s="27"/>
      <c r="C34" s="28"/>
      <c r="D34" s="28"/>
      <c r="E34" s="28"/>
      <c r="F34" s="28"/>
      <c r="G34" s="37"/>
      <c r="H34" s="38">
        <f>SUM(H5:H33)</f>
        <v>852</v>
      </c>
      <c r="I34" s="43"/>
      <c r="J34" s="43"/>
      <c r="K34" s="43">
        <f>SUM(K5:K33)</f>
        <v>1578444</v>
      </c>
      <c r="L34" s="43">
        <f>SUM(L5:L33)</f>
        <v>1578444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44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6"/>
      <c r="XDS34" s="46"/>
      <c r="XDT34" s="46"/>
      <c r="XDU34" s="46"/>
      <c r="XDV34" s="46"/>
      <c r="XDW34" s="46"/>
      <c r="XDX34" s="46"/>
      <c r="XDY34" s="46"/>
      <c r="XDZ34" s="46"/>
      <c r="XEA34" s="46"/>
      <c r="XEB34" s="46"/>
      <c r="XEC34" s="46"/>
      <c r="XED34" s="46"/>
      <c r="XEE34" s="46"/>
      <c r="XEF34" s="46"/>
      <c r="XEG34" s="46"/>
      <c r="XEH34" s="46"/>
      <c r="XEI34" s="46"/>
      <c r="XEJ34" s="46"/>
      <c r="XEK34" s="46"/>
      <c r="XEL34" s="46"/>
      <c r="XEM34" s="46"/>
      <c r="XEN34" s="46"/>
      <c r="XEO34" s="46"/>
      <c r="XEP34" s="46"/>
      <c r="XEQ34" s="46"/>
      <c r="XER34" s="46"/>
      <c r="XES34" s="46"/>
      <c r="XET34" s="46"/>
      <c r="XEU34" s="46"/>
      <c r="XEV34" s="46"/>
      <c r="XEW34" s="46"/>
      <c r="XEX34" s="46"/>
      <c r="XEY34" s="46"/>
    </row>
  </sheetData>
  <autoFilter ref="A4:XFD34">
    <extLst/>
  </autoFilter>
  <mergeCells count="25">
    <mergeCell ref="A1:B1"/>
    <mergeCell ref="A2:L2"/>
    <mergeCell ref="A3:B3"/>
    <mergeCell ref="G3:L3"/>
    <mergeCell ref="A34:G34"/>
    <mergeCell ref="A5:A13"/>
    <mergeCell ref="A14:A18"/>
    <mergeCell ref="A19:A27"/>
    <mergeCell ref="A28:A30"/>
    <mergeCell ref="A31:A32"/>
    <mergeCell ref="B5:B13"/>
    <mergeCell ref="B14:B18"/>
    <mergeCell ref="B19:B27"/>
    <mergeCell ref="B28:B30"/>
    <mergeCell ref="B31:B32"/>
    <mergeCell ref="C5:C13"/>
    <mergeCell ref="C14:C18"/>
    <mergeCell ref="C19:C27"/>
    <mergeCell ref="C28:C30"/>
    <mergeCell ref="C31:C32"/>
    <mergeCell ref="L5:L13"/>
    <mergeCell ref="L14:L18"/>
    <mergeCell ref="L19:L27"/>
    <mergeCell ref="L28:L30"/>
    <mergeCell ref="L31:L32"/>
  </mergeCells>
  <printOptions horizontalCentered="1"/>
  <pageMargins left="0.314583333333333" right="0.0784722222222222" top="0.393055555555556" bottom="0.432638888888889" header="0.156944444444444" footer="0.275"/>
  <pageSetup paperSize="9" scale="65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黄丽燕</dc:creator>
  <cp:lastModifiedBy>gxxc</cp:lastModifiedBy>
  <dcterms:created xsi:type="dcterms:W3CDTF">2020-06-16T08:37:00Z</dcterms:created>
  <dcterms:modified xsi:type="dcterms:W3CDTF">2026-03-19T16:00:02Z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2052-11.8.2.10624</vt:lpwstr>
  </property>
  <property fmtid="{D5CDD505-2E9C-101B-9397-08002B2CF9AE}" pid="3" name="ICV">
    <vt:lpwstr>B83944172D73464DABE3077A06FFA5C2_13</vt:lpwstr>
  </property>
</Properties>
</file>