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_FilterDatabase" localSheetId="0" hidden="1">'1'!$A$1:$K$28</definedName>
    <definedName name="_xlnm.Print_Area" localSheetId="0">'1'!$A$1:$L$27</definedName>
  </definedNames>
  <calcPr calcId="144525"/>
</workbook>
</file>

<file path=xl/sharedStrings.xml><?xml version="1.0" encoding="utf-8"?>
<sst xmlns="http://schemas.openxmlformats.org/spreadsheetml/2006/main" count="111" uniqueCount="81">
  <si>
    <t>附件3</t>
  </si>
  <si>
    <t xml:space="preserve"> 2026年玉林市本级第二批职业技能培训学员生活费（含交通费）补贴汇总表         </t>
  </si>
  <si>
    <t>制表单位：玉林市就业服务中心</t>
  </si>
  <si>
    <t xml:space="preserve">                                        日期：2026年2月2日</t>
  </si>
  <si>
    <t>序号</t>
  </si>
  <si>
    <t>申请补贴机构名称</t>
  </si>
  <si>
    <t>班期编号</t>
  </si>
  <si>
    <t>培训工种</t>
  </si>
  <si>
    <t>等级</t>
  </si>
  <si>
    <t>班期名称</t>
  </si>
  <si>
    <t xml:space="preserve">符合补贴生活费（含交通费）人数
</t>
  </si>
  <si>
    <t>生活费（含交通费）补贴标准（元）</t>
  </si>
  <si>
    <t>培训天数</t>
  </si>
  <si>
    <t>生活费（含交通费）补贴（元）</t>
  </si>
  <si>
    <t>补贴金额小计
（元）</t>
  </si>
  <si>
    <t>广西玉林技师学院</t>
  </si>
  <si>
    <t>202507014804</t>
  </si>
  <si>
    <t>中式烹调师</t>
  </si>
  <si>
    <t>中级</t>
  </si>
  <si>
    <t>2025年就业技能培训7班</t>
  </si>
  <si>
    <t>202507105094</t>
  </si>
  <si>
    <t>保育员</t>
  </si>
  <si>
    <t>高级</t>
  </si>
  <si>
    <t>2025年就业技能培训9班</t>
  </si>
  <si>
    <t>202507135199</t>
  </si>
  <si>
    <t>育婴员</t>
  </si>
  <si>
    <t>2025年就业技能培训10班</t>
  </si>
  <si>
    <t>202507175366</t>
  </si>
  <si>
    <t>西式面点师</t>
  </si>
  <si>
    <t>2025年就业技能培训14班</t>
  </si>
  <si>
    <t>202507215477</t>
  </si>
  <si>
    <t>2025年就业技能培训15班</t>
  </si>
  <si>
    <t>202508025781</t>
  </si>
  <si>
    <t>养老护理员</t>
  </si>
  <si>
    <t>2025年就业技能培训18班</t>
  </si>
  <si>
    <t>202509216743</t>
  </si>
  <si>
    <t>保健按摩师</t>
  </si>
  <si>
    <t>初级</t>
  </si>
  <si>
    <t>2025年就业技能培训20班</t>
  </si>
  <si>
    <t>202510126957</t>
  </si>
  <si>
    <t>医疗护理员</t>
  </si>
  <si>
    <t>2025年就业技能培训21班</t>
  </si>
  <si>
    <t>202510267272</t>
  </si>
  <si>
    <t>2025年就业技能培训22班</t>
  </si>
  <si>
    <t>202511047465</t>
  </si>
  <si>
    <t>小儿推拿</t>
  </si>
  <si>
    <t>专项能力</t>
  </si>
  <si>
    <t>2025年就业技能培训23班</t>
  </si>
  <si>
    <t>202511288025</t>
  </si>
  <si>
    <t>2025年就业技能培训24班</t>
  </si>
  <si>
    <t>广西玉林农业学校</t>
  </si>
  <si>
    <t>202507034884</t>
  </si>
  <si>
    <t>第一期育婴员培训</t>
  </si>
  <si>
    <t>202507145207</t>
  </si>
  <si>
    <t>中式面点师</t>
  </si>
  <si>
    <t>第三期中式面点师培训</t>
  </si>
  <si>
    <t>202507205421</t>
  </si>
  <si>
    <t>第五期中式烹调师培训</t>
  </si>
  <si>
    <t>202507245560</t>
  </si>
  <si>
    <t>第六期中式烹调师培训</t>
  </si>
  <si>
    <t>202508045798</t>
  </si>
  <si>
    <t>第八期西式面点师培训</t>
  </si>
  <si>
    <t>广西工贸高级技工学校</t>
  </si>
  <si>
    <t>202508306332</t>
  </si>
  <si>
    <t>工贸2025年玉林市第三期中式面点师（中级）职业技能培训班</t>
  </si>
  <si>
    <t>容县甄阿姨职业技能培训学校</t>
  </si>
  <si>
    <t>202508256265</t>
  </si>
  <si>
    <t>甄阿姨2025年养老护理员第二期培训班</t>
  </si>
  <si>
    <t>202509196726</t>
  </si>
  <si>
    <t>甄阿姨2025年保健按摩师第二期培训班</t>
  </si>
  <si>
    <t>202510096894</t>
  </si>
  <si>
    <t>甄阿姨2025年育婴员第三期培训班</t>
  </si>
  <si>
    <t>202510157042</t>
  </si>
  <si>
    <t>母婴护理员</t>
  </si>
  <si>
    <t>甄阿姨2025年第二期母婴护理培训班</t>
  </si>
  <si>
    <t>202511157734</t>
  </si>
  <si>
    <t>甄阿姨2025年保健按摩师第三期培训班</t>
  </si>
  <si>
    <t>合计：</t>
  </si>
  <si>
    <t>制表人：</t>
  </si>
  <si>
    <t>审核人：</t>
  </si>
  <si>
    <t>制表日期：2025年4月11日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</si>
</sst>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sz val="13"/>
      <color rgb="FF000000"/>
      <name val="方正小标宋简体"/>
      <charset val="134"/>
    </font>
    <font>
      <sz val="14"/>
      <color indexed="8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32" borderId="1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tabSelected="1" workbookViewId="0">
      <selection activeCell="F30" sqref="F30"/>
    </sheetView>
  </sheetViews>
  <sheetFormatPr defaultColWidth="10" defaultRowHeight="20" customHeight="1"/>
  <cols>
    <col min="1" max="1" width="5.775" style="4" customWidth="1"/>
    <col min="2" max="2" width="35.125" style="4" customWidth="1"/>
    <col min="3" max="3" width="21.375" style="4" customWidth="1"/>
    <col min="4" max="4" width="23.0166666666667" style="4" customWidth="1"/>
    <col min="5" max="5" width="16.25" style="4" customWidth="1"/>
    <col min="6" max="6" width="47.25" style="4" customWidth="1"/>
    <col min="7" max="7" width="14" style="4" customWidth="1"/>
    <col min="8" max="8" width="15.2416666666667" style="4" customWidth="1"/>
    <col min="9" max="9" width="12.75" style="4" customWidth="1"/>
    <col min="10" max="10" width="18.0916666666667" style="4" customWidth="1"/>
    <col min="11" max="11" width="18.9666666666667" style="4" customWidth="1"/>
    <col min="12" max="12" width="2.975" style="5" hidden="1" customWidth="1"/>
    <col min="13" max="13" width="4.775" style="5"/>
    <col min="14" max="14" width="7.375" style="5"/>
    <col min="15" max="16317" width="4.775" style="5"/>
    <col min="16318" max="16348" width="10" style="5"/>
    <col min="16349" max="16349" width="10" style="6"/>
    <col min="16350" max="16368" width="10" style="7"/>
    <col min="16369" max="16384" width="10" style="8"/>
  </cols>
  <sheetData>
    <row r="1" ht="35" customHeight="1" spans="1:3">
      <c r="A1" s="9" t="s">
        <v>0</v>
      </c>
      <c r="B1" s="9"/>
      <c r="C1" s="9"/>
    </row>
    <row r="2" s="1" customFormat="1" ht="3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5" customHeight="1" spans="1:16384">
      <c r="A3" s="11" t="s">
        <v>2</v>
      </c>
      <c r="B3" s="11"/>
      <c r="C3" s="11"/>
      <c r="D3" s="12"/>
      <c r="E3" s="12"/>
      <c r="F3" s="12"/>
      <c r="G3" s="12" t="s">
        <v>3</v>
      </c>
      <c r="H3" s="12"/>
      <c r="I3" s="12"/>
      <c r="J3" s="12"/>
      <c r="K3" s="12"/>
      <c r="L3" s="12"/>
      <c r="XDU3" s="45"/>
      <c r="XDV3" s="46"/>
      <c r="XDW3" s="46"/>
      <c r="XDX3" s="46"/>
      <c r="XDY3" s="46"/>
      <c r="XDZ3" s="46"/>
      <c r="XEA3" s="46"/>
      <c r="XEB3" s="46"/>
      <c r="XEC3" s="46"/>
      <c r="XED3" s="46"/>
      <c r="XEE3" s="46"/>
      <c r="XEF3" s="46"/>
      <c r="XEG3" s="46"/>
      <c r="XEH3" s="46"/>
      <c r="XEI3" s="46"/>
      <c r="XEJ3" s="46"/>
      <c r="XEK3" s="46"/>
      <c r="XEL3" s="46"/>
      <c r="XEM3" s="46"/>
      <c r="XEN3" s="46"/>
      <c r="XEO3" s="49"/>
      <c r="XEP3" s="49"/>
      <c r="XEQ3" s="49"/>
      <c r="XER3" s="49"/>
      <c r="XES3" s="49"/>
      <c r="XET3" s="49"/>
      <c r="XEU3" s="49"/>
      <c r="XEV3" s="49"/>
      <c r="XEW3" s="49"/>
      <c r="XEX3" s="49"/>
      <c r="XEY3" s="49"/>
      <c r="XEZ3" s="49"/>
      <c r="XFA3" s="49"/>
      <c r="XFB3" s="49"/>
      <c r="XFC3" s="49"/>
      <c r="XFD3" s="49"/>
    </row>
    <row r="4" s="3" customFormat="1" ht="48" customHeight="1" spans="1:16384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XDU4" s="47"/>
      <c r="XDV4" s="48"/>
      <c r="XDW4" s="48"/>
      <c r="XDX4" s="48"/>
      <c r="XDY4" s="48"/>
      <c r="XDZ4" s="48"/>
      <c r="XEA4" s="48"/>
      <c r="XEB4" s="48"/>
      <c r="XEC4" s="48"/>
      <c r="XED4" s="48"/>
      <c r="XEE4" s="48"/>
      <c r="XEF4" s="48"/>
      <c r="XEG4" s="48"/>
      <c r="XEH4" s="48"/>
      <c r="XEI4" s="48"/>
      <c r="XEJ4" s="48"/>
      <c r="XEK4" s="48"/>
      <c r="XEL4" s="48"/>
      <c r="XEM4" s="48"/>
      <c r="XEN4" s="48"/>
      <c r="XEO4" s="49"/>
      <c r="XEP4" s="49"/>
      <c r="XEQ4" s="49"/>
      <c r="XER4" s="49"/>
      <c r="XES4" s="49"/>
      <c r="XET4" s="49"/>
      <c r="XEU4" s="49"/>
      <c r="XEV4" s="49"/>
      <c r="XEW4" s="49"/>
      <c r="XEX4" s="49"/>
      <c r="XEY4" s="49"/>
      <c r="XEZ4" s="49"/>
      <c r="XFA4" s="49"/>
      <c r="XFB4" s="49"/>
      <c r="XFC4" s="49"/>
      <c r="XFD4" s="49"/>
    </row>
    <row r="5" s="3" customFormat="1" ht="36" customHeight="1" spans="1:16384">
      <c r="A5" s="14">
        <v>1</v>
      </c>
      <c r="B5" s="15" t="s">
        <v>15</v>
      </c>
      <c r="C5" s="16" t="s">
        <v>16</v>
      </c>
      <c r="D5" s="17" t="s">
        <v>17</v>
      </c>
      <c r="E5" s="17" t="s">
        <v>18</v>
      </c>
      <c r="F5" s="16" t="s">
        <v>19</v>
      </c>
      <c r="G5" s="34">
        <v>1</v>
      </c>
      <c r="H5" s="34">
        <v>50</v>
      </c>
      <c r="I5" s="34">
        <v>8.5</v>
      </c>
      <c r="J5" s="42">
        <f>G5*H5*I5</f>
        <v>425</v>
      </c>
      <c r="K5" s="20">
        <f>+J5+J6+J7+J8+J9+J10+J11+J12+J13+J14+J15</f>
        <v>5450</v>
      </c>
      <c r="XDU5" s="47"/>
      <c r="XDV5" s="48"/>
      <c r="XDW5" s="48"/>
      <c r="XDX5" s="48"/>
      <c r="XDY5" s="48"/>
      <c r="XDZ5" s="48"/>
      <c r="XEA5" s="48"/>
      <c r="XEB5" s="48"/>
      <c r="XEC5" s="48"/>
      <c r="XED5" s="48"/>
      <c r="XEE5" s="48"/>
      <c r="XEF5" s="48"/>
      <c r="XEG5" s="48"/>
      <c r="XEH5" s="48"/>
      <c r="XEI5" s="48"/>
      <c r="XEJ5" s="48"/>
      <c r="XEK5" s="48"/>
      <c r="XEL5" s="48"/>
      <c r="XEM5" s="48"/>
      <c r="XEN5" s="48"/>
      <c r="XEO5" s="49"/>
      <c r="XEP5" s="49"/>
      <c r="XEQ5" s="49"/>
      <c r="XER5" s="49"/>
      <c r="XES5" s="49"/>
      <c r="XET5" s="49"/>
      <c r="XEU5" s="49"/>
      <c r="XEV5" s="49"/>
      <c r="XEW5" s="49"/>
      <c r="XEX5" s="49"/>
      <c r="XEY5" s="49"/>
      <c r="XEZ5" s="49"/>
      <c r="XFA5" s="49"/>
      <c r="XFB5" s="49"/>
      <c r="XFC5" s="49"/>
      <c r="XFD5" s="49"/>
    </row>
    <row r="6" s="3" customFormat="1" ht="36" customHeight="1" spans="1:16384">
      <c r="A6" s="18"/>
      <c r="B6" s="19"/>
      <c r="C6" s="16" t="s">
        <v>20</v>
      </c>
      <c r="D6" s="16" t="s">
        <v>21</v>
      </c>
      <c r="E6" s="35" t="s">
        <v>22</v>
      </c>
      <c r="F6" s="16" t="s">
        <v>23</v>
      </c>
      <c r="G6" s="34">
        <v>1</v>
      </c>
      <c r="H6" s="34">
        <v>50</v>
      </c>
      <c r="I6" s="34">
        <v>10.5</v>
      </c>
      <c r="J6" s="42">
        <f t="shared" ref="J6:J15" si="0">G6*H6*I6</f>
        <v>525</v>
      </c>
      <c r="K6" s="27"/>
      <c r="XDU6" s="47"/>
      <c r="XDV6" s="48"/>
      <c r="XDW6" s="48"/>
      <c r="XDX6" s="48"/>
      <c r="XDY6" s="48"/>
      <c r="XDZ6" s="48"/>
      <c r="XEA6" s="48"/>
      <c r="XEB6" s="48"/>
      <c r="XEC6" s="48"/>
      <c r="XED6" s="48"/>
      <c r="XEE6" s="48"/>
      <c r="XEF6" s="48"/>
      <c r="XEG6" s="48"/>
      <c r="XEH6" s="48"/>
      <c r="XEI6" s="48"/>
      <c r="XEJ6" s="48"/>
      <c r="XEK6" s="48"/>
      <c r="XEL6" s="48"/>
      <c r="XEM6" s="48"/>
      <c r="XEN6" s="48"/>
      <c r="XEO6" s="49"/>
      <c r="XEP6" s="49"/>
      <c r="XEQ6" s="49"/>
      <c r="XER6" s="49"/>
      <c r="XES6" s="49"/>
      <c r="XET6" s="49"/>
      <c r="XEU6" s="49"/>
      <c r="XEV6" s="49"/>
      <c r="XEW6" s="49"/>
      <c r="XEX6" s="49"/>
      <c r="XEY6" s="49"/>
      <c r="XEZ6" s="49"/>
      <c r="XFA6" s="49"/>
      <c r="XFB6" s="49"/>
      <c r="XFC6" s="49"/>
      <c r="XFD6" s="49"/>
    </row>
    <row r="7" s="3" customFormat="1" ht="36" customHeight="1" spans="1:16384">
      <c r="A7" s="18"/>
      <c r="B7" s="19"/>
      <c r="C7" s="16" t="s">
        <v>24</v>
      </c>
      <c r="D7" s="16" t="s">
        <v>25</v>
      </c>
      <c r="E7" s="35" t="s">
        <v>22</v>
      </c>
      <c r="F7" s="16" t="s">
        <v>26</v>
      </c>
      <c r="G7" s="34">
        <v>2</v>
      </c>
      <c r="H7" s="34">
        <v>50</v>
      </c>
      <c r="I7" s="34">
        <v>10</v>
      </c>
      <c r="J7" s="42">
        <f t="shared" si="0"/>
        <v>1000</v>
      </c>
      <c r="K7" s="27"/>
      <c r="XDU7" s="47"/>
      <c r="XDV7" s="48"/>
      <c r="XDW7" s="48"/>
      <c r="XDX7" s="48"/>
      <c r="XDY7" s="48"/>
      <c r="XDZ7" s="48"/>
      <c r="XEA7" s="48"/>
      <c r="XEB7" s="48"/>
      <c r="XEC7" s="48"/>
      <c r="XED7" s="48"/>
      <c r="XEE7" s="48"/>
      <c r="XEF7" s="48"/>
      <c r="XEG7" s="48"/>
      <c r="XEH7" s="48"/>
      <c r="XEI7" s="48"/>
      <c r="XEJ7" s="48"/>
      <c r="XEK7" s="48"/>
      <c r="XEL7" s="48"/>
      <c r="XEM7" s="48"/>
      <c r="XEN7" s="48"/>
      <c r="XEO7" s="49"/>
      <c r="XEP7" s="49"/>
      <c r="XEQ7" s="49"/>
      <c r="XER7" s="49"/>
      <c r="XES7" s="49"/>
      <c r="XET7" s="49"/>
      <c r="XEU7" s="49"/>
      <c r="XEV7" s="49"/>
      <c r="XEW7" s="49"/>
      <c r="XEX7" s="49"/>
      <c r="XEY7" s="49"/>
      <c r="XEZ7" s="49"/>
      <c r="XFA7" s="49"/>
      <c r="XFB7" s="49"/>
      <c r="XFC7" s="49"/>
      <c r="XFD7" s="49"/>
    </row>
    <row r="8" s="3" customFormat="1" ht="36" customHeight="1" spans="1:16384">
      <c r="A8" s="18"/>
      <c r="B8" s="19"/>
      <c r="C8" s="16" t="s">
        <v>27</v>
      </c>
      <c r="D8" s="16" t="s">
        <v>28</v>
      </c>
      <c r="E8" s="20" t="s">
        <v>18</v>
      </c>
      <c r="F8" s="16" t="s">
        <v>29</v>
      </c>
      <c r="G8" s="20">
        <v>2</v>
      </c>
      <c r="H8" s="20">
        <v>50</v>
      </c>
      <c r="I8" s="20">
        <v>8</v>
      </c>
      <c r="J8" s="42">
        <f t="shared" si="0"/>
        <v>800</v>
      </c>
      <c r="K8" s="27"/>
      <c r="XDU8" s="47"/>
      <c r="XDV8" s="48"/>
      <c r="XDW8" s="48"/>
      <c r="XDX8" s="48"/>
      <c r="XDY8" s="48"/>
      <c r="XDZ8" s="48"/>
      <c r="XEA8" s="48"/>
      <c r="XEB8" s="48"/>
      <c r="XEC8" s="48"/>
      <c r="XED8" s="48"/>
      <c r="XEE8" s="48"/>
      <c r="XEF8" s="48"/>
      <c r="XEG8" s="48"/>
      <c r="XEH8" s="48"/>
      <c r="XEI8" s="48"/>
      <c r="XEJ8" s="48"/>
      <c r="XEK8" s="48"/>
      <c r="XEL8" s="48"/>
      <c r="XEM8" s="48"/>
      <c r="XEN8" s="48"/>
      <c r="XEO8" s="49"/>
      <c r="XEP8" s="49"/>
      <c r="XEQ8" s="49"/>
      <c r="XER8" s="49"/>
      <c r="XES8" s="49"/>
      <c r="XET8" s="49"/>
      <c r="XEU8" s="49"/>
      <c r="XEV8" s="49"/>
      <c r="XEW8" s="49"/>
      <c r="XEX8" s="49"/>
      <c r="XEY8" s="49"/>
      <c r="XEZ8" s="49"/>
      <c r="XFA8" s="49"/>
      <c r="XFB8" s="49"/>
      <c r="XFC8" s="49"/>
      <c r="XFD8" s="49"/>
    </row>
    <row r="9" s="3" customFormat="1" ht="36" customHeight="1" spans="1:16384">
      <c r="A9" s="18"/>
      <c r="B9" s="19"/>
      <c r="C9" s="16" t="s">
        <v>30</v>
      </c>
      <c r="D9" s="20" t="s">
        <v>17</v>
      </c>
      <c r="E9" s="20" t="s">
        <v>18</v>
      </c>
      <c r="F9" s="16" t="s">
        <v>31</v>
      </c>
      <c r="G9" s="20">
        <v>1</v>
      </c>
      <c r="H9" s="20">
        <v>50</v>
      </c>
      <c r="I9" s="20">
        <v>8</v>
      </c>
      <c r="J9" s="42">
        <f t="shared" si="0"/>
        <v>400</v>
      </c>
      <c r="K9" s="27"/>
      <c r="XDU9" s="47"/>
      <c r="XDV9" s="48"/>
      <c r="XDW9" s="48"/>
      <c r="XDX9" s="48"/>
      <c r="XDY9" s="48"/>
      <c r="XDZ9" s="48"/>
      <c r="XEA9" s="48"/>
      <c r="XEB9" s="48"/>
      <c r="XEC9" s="48"/>
      <c r="XED9" s="48"/>
      <c r="XEE9" s="48"/>
      <c r="XEF9" s="48"/>
      <c r="XEG9" s="48"/>
      <c r="XEH9" s="48"/>
      <c r="XEI9" s="48"/>
      <c r="XEJ9" s="48"/>
      <c r="XEK9" s="48"/>
      <c r="XEL9" s="48"/>
      <c r="XEM9" s="48"/>
      <c r="XEN9" s="48"/>
      <c r="XEO9" s="49"/>
      <c r="XEP9" s="49"/>
      <c r="XEQ9" s="49"/>
      <c r="XER9" s="49"/>
      <c r="XES9" s="49"/>
      <c r="XET9" s="49"/>
      <c r="XEU9" s="49"/>
      <c r="XEV9" s="49"/>
      <c r="XEW9" s="49"/>
      <c r="XEX9" s="49"/>
      <c r="XEY9" s="49"/>
      <c r="XEZ9" s="49"/>
      <c r="XFA9" s="49"/>
      <c r="XFB9" s="49"/>
      <c r="XFC9" s="49"/>
      <c r="XFD9" s="49"/>
    </row>
    <row r="10" s="3" customFormat="1" ht="36" customHeight="1" spans="1:16384">
      <c r="A10" s="18"/>
      <c r="B10" s="19"/>
      <c r="C10" s="16" t="s">
        <v>32</v>
      </c>
      <c r="D10" s="16" t="s">
        <v>33</v>
      </c>
      <c r="E10" s="20" t="s">
        <v>18</v>
      </c>
      <c r="F10" s="16" t="s">
        <v>34</v>
      </c>
      <c r="G10" s="17">
        <v>1</v>
      </c>
      <c r="H10" s="17">
        <v>50</v>
      </c>
      <c r="I10" s="17">
        <v>8</v>
      </c>
      <c r="J10" s="42">
        <f t="shared" si="0"/>
        <v>400</v>
      </c>
      <c r="K10" s="27"/>
      <c r="XDU10" s="47"/>
      <c r="XDV10" s="48"/>
      <c r="XDW10" s="48"/>
      <c r="XDX10" s="48"/>
      <c r="XDY10" s="48"/>
      <c r="XDZ10" s="48"/>
      <c r="XEA10" s="48"/>
      <c r="XEB10" s="48"/>
      <c r="XEC10" s="48"/>
      <c r="XED10" s="48"/>
      <c r="XEE10" s="48"/>
      <c r="XEF10" s="48"/>
      <c r="XEG10" s="48"/>
      <c r="XEH10" s="48"/>
      <c r="XEI10" s="48"/>
      <c r="XEJ10" s="48"/>
      <c r="XEK10" s="48"/>
      <c r="XEL10" s="48"/>
      <c r="XEM10" s="48"/>
      <c r="XEN10" s="48"/>
      <c r="XEO10" s="49"/>
      <c r="XEP10" s="49"/>
      <c r="XEQ10" s="49"/>
      <c r="XER10" s="49"/>
      <c r="XES10" s="49"/>
      <c r="XET10" s="49"/>
      <c r="XEU10" s="49"/>
      <c r="XEV10" s="49"/>
      <c r="XEW10" s="49"/>
      <c r="XEX10" s="49"/>
      <c r="XEY10" s="49"/>
      <c r="XEZ10" s="49"/>
      <c r="XFA10" s="49"/>
      <c r="XFB10" s="49"/>
      <c r="XFC10" s="49"/>
      <c r="XFD10" s="49"/>
    </row>
    <row r="11" s="3" customFormat="1" ht="36" customHeight="1" spans="1:16384">
      <c r="A11" s="18"/>
      <c r="B11" s="19"/>
      <c r="C11" s="16" t="s">
        <v>35</v>
      </c>
      <c r="D11" s="17" t="s">
        <v>36</v>
      </c>
      <c r="E11" s="20" t="s">
        <v>37</v>
      </c>
      <c r="F11" s="16" t="s">
        <v>38</v>
      </c>
      <c r="G11" s="17">
        <v>2</v>
      </c>
      <c r="H11" s="17">
        <v>50</v>
      </c>
      <c r="I11" s="17">
        <v>6</v>
      </c>
      <c r="J11" s="42">
        <f t="shared" si="0"/>
        <v>600</v>
      </c>
      <c r="K11" s="27"/>
      <c r="XDU11" s="47"/>
      <c r="XDV11" s="48"/>
      <c r="XDW11" s="48"/>
      <c r="XDX11" s="48"/>
      <c r="XDY11" s="48"/>
      <c r="XDZ11" s="48"/>
      <c r="XEA11" s="48"/>
      <c r="XEB11" s="48"/>
      <c r="XEC11" s="48"/>
      <c r="XED11" s="48"/>
      <c r="XEE11" s="48"/>
      <c r="XEF11" s="48"/>
      <c r="XEG11" s="48"/>
      <c r="XEH11" s="48"/>
      <c r="XEI11" s="48"/>
      <c r="XEJ11" s="48"/>
      <c r="XEK11" s="48"/>
      <c r="XEL11" s="48"/>
      <c r="XEM11" s="48"/>
      <c r="XEN11" s="48"/>
      <c r="XEO11" s="49"/>
      <c r="XEP11" s="49"/>
      <c r="XEQ11" s="49"/>
      <c r="XER11" s="49"/>
      <c r="XES11" s="49"/>
      <c r="XET11" s="49"/>
      <c r="XEU11" s="49"/>
      <c r="XEV11" s="49"/>
      <c r="XEW11" s="49"/>
      <c r="XEX11" s="49"/>
      <c r="XEY11" s="49"/>
      <c r="XEZ11" s="49"/>
      <c r="XFA11" s="49"/>
      <c r="XFB11" s="49"/>
      <c r="XFC11" s="49"/>
      <c r="XFD11" s="49"/>
    </row>
    <row r="12" s="3" customFormat="1" ht="36" customHeight="1" spans="1:16384">
      <c r="A12" s="18"/>
      <c r="B12" s="19"/>
      <c r="C12" s="21" t="s">
        <v>39</v>
      </c>
      <c r="D12" s="21" t="s">
        <v>40</v>
      </c>
      <c r="E12" s="20" t="s">
        <v>37</v>
      </c>
      <c r="F12" s="21" t="s">
        <v>41</v>
      </c>
      <c r="G12" s="23">
        <v>1</v>
      </c>
      <c r="H12" s="23">
        <v>50</v>
      </c>
      <c r="I12" s="23">
        <v>6</v>
      </c>
      <c r="J12" s="42">
        <f t="shared" si="0"/>
        <v>300</v>
      </c>
      <c r="K12" s="27"/>
      <c r="XDU12" s="47"/>
      <c r="XDV12" s="48"/>
      <c r="XDW12" s="48"/>
      <c r="XDX12" s="48"/>
      <c r="XDY12" s="48"/>
      <c r="XDZ12" s="48"/>
      <c r="XEA12" s="48"/>
      <c r="XEB12" s="48"/>
      <c r="XEC12" s="48"/>
      <c r="XED12" s="48"/>
      <c r="XEE12" s="48"/>
      <c r="XEF12" s="48"/>
      <c r="XEG12" s="48"/>
      <c r="XEH12" s="48"/>
      <c r="XEI12" s="48"/>
      <c r="XEJ12" s="48"/>
      <c r="XEK12" s="48"/>
      <c r="XEL12" s="48"/>
      <c r="XEM12" s="48"/>
      <c r="XEN12" s="48"/>
      <c r="XEO12" s="49"/>
      <c r="XEP12" s="49"/>
      <c r="XEQ12" s="49"/>
      <c r="XER12" s="49"/>
      <c r="XES12" s="49"/>
      <c r="XET12" s="49"/>
      <c r="XEU12" s="49"/>
      <c r="XEV12" s="49"/>
      <c r="XEW12" s="49"/>
      <c r="XEX12" s="49"/>
      <c r="XEY12" s="49"/>
      <c r="XEZ12" s="49"/>
      <c r="XFA12" s="49"/>
      <c r="XFB12" s="49"/>
      <c r="XFC12" s="49"/>
      <c r="XFD12" s="49"/>
    </row>
    <row r="13" s="3" customFormat="1" ht="36" customHeight="1" spans="1:16384">
      <c r="A13" s="18"/>
      <c r="B13" s="19"/>
      <c r="C13" s="21" t="s">
        <v>42</v>
      </c>
      <c r="D13" s="21" t="s">
        <v>40</v>
      </c>
      <c r="E13" s="20" t="s">
        <v>37</v>
      </c>
      <c r="F13" s="21" t="s">
        <v>43</v>
      </c>
      <c r="G13" s="17">
        <v>1</v>
      </c>
      <c r="H13" s="17">
        <v>50</v>
      </c>
      <c r="I13" s="17">
        <v>6</v>
      </c>
      <c r="J13" s="42">
        <f t="shared" si="0"/>
        <v>300</v>
      </c>
      <c r="K13" s="27"/>
      <c r="XDU13" s="47"/>
      <c r="XDV13" s="48"/>
      <c r="XDW13" s="48"/>
      <c r="XDX13" s="48"/>
      <c r="XDY13" s="48"/>
      <c r="XDZ13" s="48"/>
      <c r="XEA13" s="48"/>
      <c r="XEB13" s="48"/>
      <c r="XEC13" s="48"/>
      <c r="XED13" s="48"/>
      <c r="XEE13" s="48"/>
      <c r="XEF13" s="48"/>
      <c r="XEG13" s="48"/>
      <c r="XEH13" s="48"/>
      <c r="XEI13" s="48"/>
      <c r="XEJ13" s="48"/>
      <c r="XEK13" s="48"/>
      <c r="XEL13" s="48"/>
      <c r="XEM13" s="48"/>
      <c r="XEN13" s="48"/>
      <c r="XEO13" s="49"/>
      <c r="XEP13" s="49"/>
      <c r="XEQ13" s="49"/>
      <c r="XER13" s="49"/>
      <c r="XES13" s="49"/>
      <c r="XET13" s="49"/>
      <c r="XEU13" s="49"/>
      <c r="XEV13" s="49"/>
      <c r="XEW13" s="49"/>
      <c r="XEX13" s="49"/>
      <c r="XEY13" s="49"/>
      <c r="XEZ13" s="49"/>
      <c r="XFA13" s="49"/>
      <c r="XFB13" s="49"/>
      <c r="XFC13" s="49"/>
      <c r="XFD13" s="49"/>
    </row>
    <row r="14" s="3" customFormat="1" ht="36" customHeight="1" spans="1:16384">
      <c r="A14" s="18"/>
      <c r="B14" s="19"/>
      <c r="C14" s="22" t="s">
        <v>44</v>
      </c>
      <c r="D14" s="23" t="s">
        <v>45</v>
      </c>
      <c r="E14" s="23" t="s">
        <v>46</v>
      </c>
      <c r="F14" s="22" t="s">
        <v>47</v>
      </c>
      <c r="G14" s="17">
        <v>2</v>
      </c>
      <c r="H14" s="17">
        <v>50</v>
      </c>
      <c r="I14" s="17">
        <v>4</v>
      </c>
      <c r="J14" s="42">
        <f t="shared" si="0"/>
        <v>400</v>
      </c>
      <c r="K14" s="27"/>
      <c r="XDU14" s="47"/>
      <c r="XDV14" s="48"/>
      <c r="XDW14" s="48"/>
      <c r="XDX14" s="48"/>
      <c r="XDY14" s="48"/>
      <c r="XDZ14" s="48"/>
      <c r="XEA14" s="48"/>
      <c r="XEB14" s="48"/>
      <c r="XEC14" s="48"/>
      <c r="XED14" s="48"/>
      <c r="XEE14" s="48"/>
      <c r="XEF14" s="48"/>
      <c r="XEG14" s="48"/>
      <c r="XEH14" s="48"/>
      <c r="XEI14" s="48"/>
      <c r="XEJ14" s="48"/>
      <c r="XEK14" s="48"/>
      <c r="XEL14" s="48"/>
      <c r="XEM14" s="48"/>
      <c r="XEN14" s="48"/>
      <c r="XEO14" s="49"/>
      <c r="XEP14" s="49"/>
      <c r="XEQ14" s="49"/>
      <c r="XER14" s="49"/>
      <c r="XES14" s="49"/>
      <c r="XET14" s="49"/>
      <c r="XEU14" s="49"/>
      <c r="XEV14" s="49"/>
      <c r="XEW14" s="49"/>
      <c r="XEX14" s="49"/>
      <c r="XEY14" s="49"/>
      <c r="XEZ14" s="49"/>
      <c r="XFA14" s="49"/>
      <c r="XFB14" s="49"/>
      <c r="XFC14" s="49"/>
      <c r="XFD14" s="49"/>
    </row>
    <row r="15" s="3" customFormat="1" ht="36" customHeight="1" spans="1:16384">
      <c r="A15" s="18"/>
      <c r="B15" s="19"/>
      <c r="C15" s="17" t="s">
        <v>48</v>
      </c>
      <c r="D15" s="17" t="s">
        <v>36</v>
      </c>
      <c r="E15" s="36" t="s">
        <v>37</v>
      </c>
      <c r="F15" s="17" t="s">
        <v>49</v>
      </c>
      <c r="G15" s="17">
        <v>1</v>
      </c>
      <c r="H15" s="17">
        <v>50</v>
      </c>
      <c r="I15" s="17">
        <v>6</v>
      </c>
      <c r="J15" s="42">
        <f t="shared" si="0"/>
        <v>300</v>
      </c>
      <c r="K15" s="27"/>
      <c r="XDU15" s="47"/>
      <c r="XDV15" s="48"/>
      <c r="XDW15" s="48"/>
      <c r="XDX15" s="48"/>
      <c r="XDY15" s="48"/>
      <c r="XDZ15" s="48"/>
      <c r="XEA15" s="48"/>
      <c r="XEB15" s="48"/>
      <c r="XEC15" s="48"/>
      <c r="XED15" s="48"/>
      <c r="XEE15" s="48"/>
      <c r="XEF15" s="48"/>
      <c r="XEG15" s="48"/>
      <c r="XEH15" s="48"/>
      <c r="XEI15" s="48"/>
      <c r="XEJ15" s="48"/>
      <c r="XEK15" s="48"/>
      <c r="XEL15" s="48"/>
      <c r="XEM15" s="48"/>
      <c r="XEN15" s="48"/>
      <c r="XEO15" s="49"/>
      <c r="XEP15" s="49"/>
      <c r="XEQ15" s="49"/>
      <c r="XER15" s="49"/>
      <c r="XES15" s="49"/>
      <c r="XET15" s="49"/>
      <c r="XEU15" s="49"/>
      <c r="XEV15" s="49"/>
      <c r="XEW15" s="49"/>
      <c r="XEX15" s="49"/>
      <c r="XEY15" s="49"/>
      <c r="XEZ15" s="49"/>
      <c r="XFA15" s="49"/>
      <c r="XFB15" s="49"/>
      <c r="XFC15" s="49"/>
      <c r="XFD15" s="49"/>
    </row>
    <row r="16" s="2" customFormat="1" ht="36" customHeight="1" spans="1:16369">
      <c r="A16" s="24">
        <v>2</v>
      </c>
      <c r="B16" s="20" t="s">
        <v>50</v>
      </c>
      <c r="C16" s="25" t="s">
        <v>51</v>
      </c>
      <c r="D16" s="26" t="s">
        <v>25</v>
      </c>
      <c r="E16" s="26" t="s">
        <v>18</v>
      </c>
      <c r="F16" s="25" t="s">
        <v>52</v>
      </c>
      <c r="G16" s="17">
        <v>3</v>
      </c>
      <c r="H16" s="17">
        <v>50</v>
      </c>
      <c r="I16" s="17">
        <v>9.5</v>
      </c>
      <c r="J16" s="42">
        <f t="shared" ref="J16:J26" si="1">+G16*H16*I16</f>
        <v>1425</v>
      </c>
      <c r="K16" s="20">
        <f>+J16+J17+J18+J19+J20</f>
        <v>8225</v>
      </c>
      <c r="L16" s="2">
        <f t="shared" ref="L16:L26" si="2">+I16*H16</f>
        <v>475</v>
      </c>
      <c r="XDU16" s="45"/>
      <c r="XDV16" s="46"/>
      <c r="XDW16" s="46"/>
      <c r="XDX16" s="46"/>
      <c r="XDY16" s="46"/>
      <c r="XDZ16" s="46"/>
      <c r="XEA16" s="46"/>
      <c r="XEB16" s="46"/>
      <c r="XEC16" s="46"/>
      <c r="XED16" s="46"/>
      <c r="XEE16" s="46"/>
      <c r="XEF16" s="46"/>
      <c r="XEG16" s="46"/>
      <c r="XEH16" s="46"/>
      <c r="XEI16" s="46"/>
      <c r="XEJ16" s="46"/>
      <c r="XEK16" s="46"/>
      <c r="XEL16" s="46"/>
      <c r="XEM16" s="46"/>
      <c r="XEN16" s="46"/>
      <c r="XEO16" s="49"/>
    </row>
    <row r="17" s="2" customFormat="1" ht="36" customHeight="1" spans="1:16369">
      <c r="A17" s="24"/>
      <c r="B17" s="27"/>
      <c r="C17" s="21" t="s">
        <v>53</v>
      </c>
      <c r="D17" s="21" t="s">
        <v>54</v>
      </c>
      <c r="E17" s="17" t="s">
        <v>18</v>
      </c>
      <c r="F17" s="21" t="s">
        <v>55</v>
      </c>
      <c r="G17" s="17">
        <v>2</v>
      </c>
      <c r="H17" s="17">
        <v>50</v>
      </c>
      <c r="I17" s="17">
        <v>9.5</v>
      </c>
      <c r="J17" s="42">
        <f t="shared" si="1"/>
        <v>950</v>
      </c>
      <c r="K17" s="27"/>
      <c r="L17" s="2">
        <f t="shared" si="2"/>
        <v>475</v>
      </c>
      <c r="XDU17" s="45"/>
      <c r="XDV17" s="46"/>
      <c r="XDW17" s="46"/>
      <c r="XDX17" s="46"/>
      <c r="XDY17" s="46"/>
      <c r="XDZ17" s="46"/>
      <c r="XEA17" s="46"/>
      <c r="XEB17" s="46"/>
      <c r="XEC17" s="46"/>
      <c r="XED17" s="46"/>
      <c r="XEE17" s="46"/>
      <c r="XEF17" s="46"/>
      <c r="XEG17" s="46"/>
      <c r="XEH17" s="46"/>
      <c r="XEI17" s="46"/>
      <c r="XEJ17" s="46"/>
      <c r="XEK17" s="46"/>
      <c r="XEL17" s="46"/>
      <c r="XEM17" s="46"/>
      <c r="XEN17" s="46"/>
      <c r="XEO17" s="49"/>
    </row>
    <row r="18" s="2" customFormat="1" ht="36" customHeight="1" spans="1:16369">
      <c r="A18" s="24"/>
      <c r="B18" s="27"/>
      <c r="C18" s="16" t="s">
        <v>56</v>
      </c>
      <c r="D18" s="17" t="s">
        <v>17</v>
      </c>
      <c r="E18" s="17" t="s">
        <v>18</v>
      </c>
      <c r="F18" s="16" t="s">
        <v>57</v>
      </c>
      <c r="G18" s="17">
        <v>6</v>
      </c>
      <c r="H18" s="17">
        <v>50</v>
      </c>
      <c r="I18" s="17">
        <v>9</v>
      </c>
      <c r="J18" s="42">
        <f t="shared" si="1"/>
        <v>2700</v>
      </c>
      <c r="K18" s="27"/>
      <c r="L18" s="2">
        <f t="shared" si="2"/>
        <v>450</v>
      </c>
      <c r="XDU18" s="45"/>
      <c r="XDV18" s="46"/>
      <c r="XDW18" s="46"/>
      <c r="XDX18" s="46"/>
      <c r="XDY18" s="46"/>
      <c r="XDZ18" s="46"/>
      <c r="XEA18" s="46"/>
      <c r="XEB18" s="46"/>
      <c r="XEC18" s="46"/>
      <c r="XED18" s="46"/>
      <c r="XEE18" s="46"/>
      <c r="XEF18" s="46"/>
      <c r="XEG18" s="46"/>
      <c r="XEH18" s="46"/>
      <c r="XEI18" s="46"/>
      <c r="XEJ18" s="46"/>
      <c r="XEK18" s="46"/>
      <c r="XEL18" s="46"/>
      <c r="XEM18" s="46"/>
      <c r="XEN18" s="46"/>
      <c r="XEO18" s="49"/>
    </row>
    <row r="19" s="2" customFormat="1" ht="36" customHeight="1" spans="1:16369">
      <c r="A19" s="24"/>
      <c r="B19" s="27"/>
      <c r="C19" s="22" t="s">
        <v>58</v>
      </c>
      <c r="D19" s="22" t="s">
        <v>17</v>
      </c>
      <c r="E19" s="23" t="s">
        <v>18</v>
      </c>
      <c r="F19" s="22" t="s">
        <v>59</v>
      </c>
      <c r="G19" s="17">
        <v>6</v>
      </c>
      <c r="H19" s="17">
        <v>50</v>
      </c>
      <c r="I19" s="17">
        <v>9</v>
      </c>
      <c r="J19" s="42">
        <f t="shared" si="1"/>
        <v>2700</v>
      </c>
      <c r="K19" s="27"/>
      <c r="L19" s="2">
        <f t="shared" si="2"/>
        <v>450</v>
      </c>
      <c r="XDU19" s="45"/>
      <c r="XDV19" s="46"/>
      <c r="XDW19" s="46"/>
      <c r="XDX19" s="46"/>
      <c r="XDY19" s="46"/>
      <c r="XDZ19" s="46"/>
      <c r="XEA19" s="46"/>
      <c r="XEB19" s="46"/>
      <c r="XEC19" s="46"/>
      <c r="XED19" s="46"/>
      <c r="XEE19" s="46"/>
      <c r="XEF19" s="46"/>
      <c r="XEG19" s="46"/>
      <c r="XEH19" s="46"/>
      <c r="XEI19" s="46"/>
      <c r="XEJ19" s="46"/>
      <c r="XEK19" s="46"/>
      <c r="XEL19" s="46"/>
      <c r="XEM19" s="46"/>
      <c r="XEN19" s="46"/>
      <c r="XEO19" s="49"/>
    </row>
    <row r="20" s="2" customFormat="1" ht="36" customHeight="1" spans="1:16369">
      <c r="A20" s="24"/>
      <c r="B20" s="27"/>
      <c r="C20" s="28" t="s">
        <v>60</v>
      </c>
      <c r="D20" s="28" t="s">
        <v>28</v>
      </c>
      <c r="E20" s="17" t="s">
        <v>18</v>
      </c>
      <c r="F20" s="37" t="s">
        <v>61</v>
      </c>
      <c r="G20" s="17">
        <v>1</v>
      </c>
      <c r="H20" s="17">
        <v>50</v>
      </c>
      <c r="I20" s="17">
        <v>9</v>
      </c>
      <c r="J20" s="42">
        <f t="shared" si="1"/>
        <v>450</v>
      </c>
      <c r="K20" s="27"/>
      <c r="L20" s="2">
        <f t="shared" si="2"/>
        <v>450</v>
      </c>
      <c r="XDU20" s="45"/>
      <c r="XDV20" s="46"/>
      <c r="XDW20" s="46"/>
      <c r="XDX20" s="46"/>
      <c r="XDY20" s="46"/>
      <c r="XDZ20" s="46"/>
      <c r="XEA20" s="46"/>
      <c r="XEB20" s="46"/>
      <c r="XEC20" s="46"/>
      <c r="XED20" s="46"/>
      <c r="XEE20" s="46"/>
      <c r="XEF20" s="46"/>
      <c r="XEG20" s="46"/>
      <c r="XEH20" s="46"/>
      <c r="XEI20" s="46"/>
      <c r="XEJ20" s="46"/>
      <c r="XEK20" s="46"/>
      <c r="XEL20" s="46"/>
      <c r="XEM20" s="46"/>
      <c r="XEN20" s="46"/>
      <c r="XEO20" s="49"/>
    </row>
    <row r="21" s="2" customFormat="1" ht="36" customHeight="1" spans="1:16369">
      <c r="A21" s="18">
        <v>3</v>
      </c>
      <c r="B21" s="29" t="s">
        <v>62</v>
      </c>
      <c r="C21" s="16" t="s">
        <v>63</v>
      </c>
      <c r="D21" s="16" t="s">
        <v>54</v>
      </c>
      <c r="E21" s="17" t="s">
        <v>18</v>
      </c>
      <c r="F21" s="38" t="s">
        <v>64</v>
      </c>
      <c r="G21" s="17">
        <v>2</v>
      </c>
      <c r="H21" s="17">
        <v>50</v>
      </c>
      <c r="I21" s="17">
        <v>8.5</v>
      </c>
      <c r="J21" s="42">
        <f t="shared" si="1"/>
        <v>850</v>
      </c>
      <c r="K21" s="36">
        <f>J21</f>
        <v>850</v>
      </c>
      <c r="L21" s="2">
        <f t="shared" si="2"/>
        <v>425</v>
      </c>
      <c r="XDU21" s="45"/>
      <c r="XDV21" s="46"/>
      <c r="XDW21" s="46"/>
      <c r="XDX21" s="46"/>
      <c r="XDY21" s="46"/>
      <c r="XDZ21" s="46"/>
      <c r="XEA21" s="46"/>
      <c r="XEB21" s="46"/>
      <c r="XEC21" s="46"/>
      <c r="XED21" s="46"/>
      <c r="XEE21" s="46"/>
      <c r="XEF21" s="46"/>
      <c r="XEG21" s="46"/>
      <c r="XEH21" s="46"/>
      <c r="XEI21" s="46"/>
      <c r="XEJ21" s="46"/>
      <c r="XEK21" s="46"/>
      <c r="XEL21" s="46"/>
      <c r="XEM21" s="46"/>
      <c r="XEN21" s="46"/>
      <c r="XEO21" s="49"/>
    </row>
    <row r="22" s="2" customFormat="1" ht="36" customHeight="1" spans="1:16369">
      <c r="A22" s="24">
        <v>4</v>
      </c>
      <c r="B22" s="20" t="s">
        <v>65</v>
      </c>
      <c r="C22" s="22" t="s">
        <v>66</v>
      </c>
      <c r="D22" s="30" t="s">
        <v>33</v>
      </c>
      <c r="E22" s="27" t="s">
        <v>37</v>
      </c>
      <c r="F22" s="39" t="s">
        <v>67</v>
      </c>
      <c r="G22" s="17">
        <v>2</v>
      </c>
      <c r="H22" s="17">
        <v>50</v>
      </c>
      <c r="I22" s="17">
        <v>7</v>
      </c>
      <c r="J22" s="42">
        <f t="shared" si="1"/>
        <v>700</v>
      </c>
      <c r="K22" s="20">
        <f>+J22+J23+J24+J25+J26</f>
        <v>4900</v>
      </c>
      <c r="L22" s="2">
        <f t="shared" si="2"/>
        <v>350</v>
      </c>
      <c r="XDU22" s="45"/>
      <c r="XDV22" s="46"/>
      <c r="XDW22" s="46"/>
      <c r="XDX22" s="46"/>
      <c r="XDY22" s="46"/>
      <c r="XDZ22" s="46"/>
      <c r="XEA22" s="46"/>
      <c r="XEB22" s="46"/>
      <c r="XEC22" s="46"/>
      <c r="XED22" s="46"/>
      <c r="XEE22" s="46"/>
      <c r="XEF22" s="46"/>
      <c r="XEG22" s="46"/>
      <c r="XEH22" s="46"/>
      <c r="XEI22" s="46"/>
      <c r="XEJ22" s="46"/>
      <c r="XEK22" s="46"/>
      <c r="XEL22" s="46"/>
      <c r="XEM22" s="46"/>
      <c r="XEN22" s="46"/>
      <c r="XEO22" s="49"/>
    </row>
    <row r="23" s="2" customFormat="1" ht="36" customHeight="1" spans="1:16369">
      <c r="A23" s="24"/>
      <c r="B23" s="27"/>
      <c r="C23" s="17" t="s">
        <v>68</v>
      </c>
      <c r="D23" s="17" t="s">
        <v>36</v>
      </c>
      <c r="E23" s="36" t="s">
        <v>37</v>
      </c>
      <c r="F23" s="36" t="s">
        <v>69</v>
      </c>
      <c r="G23" s="17">
        <v>1</v>
      </c>
      <c r="H23" s="17">
        <v>50</v>
      </c>
      <c r="I23" s="17">
        <v>7</v>
      </c>
      <c r="J23" s="42">
        <f t="shared" si="1"/>
        <v>350</v>
      </c>
      <c r="K23" s="27"/>
      <c r="L23" s="2">
        <f t="shared" si="2"/>
        <v>350</v>
      </c>
      <c r="XDU23" s="45"/>
      <c r="XDV23" s="46"/>
      <c r="XDW23" s="46"/>
      <c r="XDX23" s="46"/>
      <c r="XDY23" s="46"/>
      <c r="XDZ23" s="46"/>
      <c r="XEA23" s="46"/>
      <c r="XEB23" s="46"/>
      <c r="XEC23" s="46"/>
      <c r="XED23" s="46"/>
      <c r="XEE23" s="46"/>
      <c r="XEF23" s="46"/>
      <c r="XEG23" s="46"/>
      <c r="XEH23" s="46"/>
      <c r="XEI23" s="46"/>
      <c r="XEJ23" s="46"/>
      <c r="XEK23" s="46"/>
      <c r="XEL23" s="46"/>
      <c r="XEM23" s="46"/>
      <c r="XEN23" s="46"/>
      <c r="XEO23" s="49"/>
    </row>
    <row r="24" s="2" customFormat="1" ht="36" customHeight="1" spans="1:16369">
      <c r="A24" s="24"/>
      <c r="B24" s="27"/>
      <c r="C24" s="16" t="s">
        <v>70</v>
      </c>
      <c r="D24" s="17" t="s">
        <v>25</v>
      </c>
      <c r="E24" s="20" t="s">
        <v>37</v>
      </c>
      <c r="F24" s="40" t="s">
        <v>71</v>
      </c>
      <c r="G24" s="17">
        <v>1</v>
      </c>
      <c r="H24" s="17">
        <v>50</v>
      </c>
      <c r="I24" s="17">
        <v>7</v>
      </c>
      <c r="J24" s="42">
        <f t="shared" si="1"/>
        <v>350</v>
      </c>
      <c r="K24" s="27"/>
      <c r="L24" s="2">
        <f t="shared" si="2"/>
        <v>350</v>
      </c>
      <c r="XDU24" s="45"/>
      <c r="XDV24" s="46"/>
      <c r="XDW24" s="46"/>
      <c r="XDX24" s="46"/>
      <c r="XDY24" s="46"/>
      <c r="XDZ24" s="46"/>
      <c r="XEA24" s="46"/>
      <c r="XEB24" s="46"/>
      <c r="XEC24" s="46"/>
      <c r="XED24" s="46"/>
      <c r="XEE24" s="46"/>
      <c r="XEF24" s="46"/>
      <c r="XEG24" s="46"/>
      <c r="XEH24" s="46"/>
      <c r="XEI24" s="46"/>
      <c r="XEJ24" s="46"/>
      <c r="XEK24" s="46"/>
      <c r="XEL24" s="46"/>
      <c r="XEM24" s="46"/>
      <c r="XEN24" s="46"/>
      <c r="XEO24" s="49"/>
    </row>
    <row r="25" s="2" customFormat="1" ht="36" customHeight="1" spans="1:16369">
      <c r="A25" s="24"/>
      <c r="B25" s="27"/>
      <c r="C25" s="16" t="s">
        <v>72</v>
      </c>
      <c r="D25" s="16" t="s">
        <v>73</v>
      </c>
      <c r="E25" s="20" t="s">
        <v>37</v>
      </c>
      <c r="F25" s="40" t="s">
        <v>74</v>
      </c>
      <c r="G25" s="17">
        <v>3</v>
      </c>
      <c r="H25" s="17">
        <v>50</v>
      </c>
      <c r="I25" s="17">
        <v>7</v>
      </c>
      <c r="J25" s="42">
        <f t="shared" si="1"/>
        <v>1050</v>
      </c>
      <c r="K25" s="27"/>
      <c r="L25" s="2">
        <f t="shared" si="2"/>
        <v>350</v>
      </c>
      <c r="XDU25" s="45"/>
      <c r="XDV25" s="46"/>
      <c r="XDW25" s="46"/>
      <c r="XDX25" s="46"/>
      <c r="XDY25" s="46"/>
      <c r="XDZ25" s="46"/>
      <c r="XEA25" s="46"/>
      <c r="XEB25" s="46"/>
      <c r="XEC25" s="46"/>
      <c r="XED25" s="46"/>
      <c r="XEE25" s="46"/>
      <c r="XEF25" s="46"/>
      <c r="XEG25" s="46"/>
      <c r="XEH25" s="46"/>
      <c r="XEI25" s="46"/>
      <c r="XEJ25" s="46"/>
      <c r="XEK25" s="46"/>
      <c r="XEL25" s="46"/>
      <c r="XEM25" s="46"/>
      <c r="XEN25" s="46"/>
      <c r="XEO25" s="49"/>
    </row>
    <row r="26" s="2" customFormat="1" ht="36" customHeight="1" spans="1:16369">
      <c r="A26" s="24"/>
      <c r="B26" s="27"/>
      <c r="C26" s="22" t="s">
        <v>75</v>
      </c>
      <c r="D26" s="22" t="s">
        <v>36</v>
      </c>
      <c r="E26" s="20" t="s">
        <v>37</v>
      </c>
      <c r="F26" s="39" t="s">
        <v>76</v>
      </c>
      <c r="G26" s="17">
        <v>7</v>
      </c>
      <c r="H26" s="17">
        <v>50</v>
      </c>
      <c r="I26" s="17">
        <v>7</v>
      </c>
      <c r="J26" s="42">
        <f t="shared" si="1"/>
        <v>2450</v>
      </c>
      <c r="K26" s="43"/>
      <c r="L26" s="2">
        <f t="shared" si="2"/>
        <v>350</v>
      </c>
      <c r="XDU26" s="45"/>
      <c r="XDV26" s="46"/>
      <c r="XDW26" s="46"/>
      <c r="XDX26" s="46"/>
      <c r="XDY26" s="46"/>
      <c r="XDZ26" s="46"/>
      <c r="XEA26" s="46"/>
      <c r="XEB26" s="46"/>
      <c r="XEC26" s="46"/>
      <c r="XED26" s="46"/>
      <c r="XEE26" s="46"/>
      <c r="XEF26" s="46"/>
      <c r="XEG26" s="46"/>
      <c r="XEH26" s="46"/>
      <c r="XEI26" s="46"/>
      <c r="XEJ26" s="46"/>
      <c r="XEK26" s="46"/>
      <c r="XEL26" s="46"/>
      <c r="XEM26" s="46"/>
      <c r="XEN26" s="46"/>
      <c r="XEO26" s="49"/>
    </row>
    <row r="27" s="2" customFormat="1" ht="36" customHeight="1" spans="1:16384">
      <c r="A27" s="31" t="s">
        <v>77</v>
      </c>
      <c r="B27" s="31"/>
      <c r="C27" s="31"/>
      <c r="D27" s="31"/>
      <c r="E27" s="31"/>
      <c r="F27" s="31"/>
      <c r="G27" s="41">
        <f>SUM(G5:G26)</f>
        <v>49</v>
      </c>
      <c r="H27" s="41"/>
      <c r="I27" s="41"/>
      <c r="J27" s="44">
        <f>SUM(J5:J26)</f>
        <v>19425</v>
      </c>
      <c r="K27" s="44">
        <f>K5+K16+K21+K22</f>
        <v>19425</v>
      </c>
      <c r="XDU27" s="45"/>
      <c r="XDV27" s="46"/>
      <c r="XDW27" s="46"/>
      <c r="XDX27" s="46"/>
      <c r="XDY27" s="46"/>
      <c r="XDZ27" s="46"/>
      <c r="XEA27" s="46"/>
      <c r="XEB27" s="46"/>
      <c r="XEC27" s="46"/>
      <c r="XED27" s="46"/>
      <c r="XEE27" s="46"/>
      <c r="XEF27" s="46"/>
      <c r="XEG27" s="46"/>
      <c r="XEH27" s="46"/>
      <c r="XEI27" s="46"/>
      <c r="XEJ27" s="46"/>
      <c r="XEK27" s="46"/>
      <c r="XEL27" s="46"/>
      <c r="XEM27" s="46"/>
      <c r="XEN27" s="46"/>
      <c r="XEO27" s="49"/>
      <c r="XEP27" s="49"/>
      <c r="XEQ27" s="49"/>
      <c r="XER27" s="49"/>
      <c r="XES27" s="49"/>
      <c r="XET27" s="49"/>
      <c r="XEU27" s="49"/>
      <c r="XEV27" s="49"/>
      <c r="XEW27" s="49"/>
      <c r="XEX27" s="49"/>
      <c r="XEY27" s="49"/>
      <c r="XEZ27" s="49"/>
      <c r="XFA27" s="49"/>
      <c r="XFB27" s="49"/>
      <c r="XFC27" s="49"/>
      <c r="XFD27" s="49"/>
    </row>
    <row r="28" ht="35" hidden="1" customHeight="1" spans="1:11">
      <c r="A28" s="32" t="s">
        <v>78</v>
      </c>
      <c r="B28" s="33"/>
      <c r="C28" s="33"/>
      <c r="D28" s="8"/>
      <c r="E28" s="8"/>
      <c r="F28" s="4" t="s">
        <v>79</v>
      </c>
      <c r="G28" s="8"/>
      <c r="H28" s="8"/>
      <c r="I28" s="8"/>
      <c r="J28" s="4" t="s">
        <v>80</v>
      </c>
      <c r="K28" s="5"/>
    </row>
  </sheetData>
  <mergeCells count="16">
    <mergeCell ref="A1:B1"/>
    <mergeCell ref="A2:K2"/>
    <mergeCell ref="A3:B3"/>
    <mergeCell ref="G3:L3"/>
    <mergeCell ref="A27:F27"/>
    <mergeCell ref="A28:B28"/>
    <mergeCell ref="F28:H28"/>
    <mergeCell ref="A5:A15"/>
    <mergeCell ref="A16:A20"/>
    <mergeCell ref="A22:A26"/>
    <mergeCell ref="B5:B15"/>
    <mergeCell ref="B16:B20"/>
    <mergeCell ref="B22:B26"/>
    <mergeCell ref="K5:K15"/>
    <mergeCell ref="K16:K20"/>
    <mergeCell ref="K22:K26"/>
  </mergeCells>
  <pageMargins left="0.629861111111111" right="0.0784722222222222" top="0.236111111111111" bottom="0.118055555555556" header="0.275" footer="0.15694444444444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2025-10-23T17:46:00Z</dcterms:created>
  <dcterms:modified xsi:type="dcterms:W3CDTF">2026-02-24T11:13:26Z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