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示表" sheetId="1" r:id="rId1"/>
  </sheets>
  <definedNames>
    <definedName name="_xlnm.Print_Titles" localSheetId="0">公示表!$3:$3</definedName>
  </definedNames>
  <calcPr calcId="144525"/>
</workbook>
</file>

<file path=xl/sharedStrings.xml><?xml version="1.0" encoding="utf-8"?>
<sst xmlns="http://schemas.openxmlformats.org/spreadsheetml/2006/main" count="40" uniqueCount="36">
  <si>
    <t>2025年第四季度玉林市市本级参保企业或社会组织吸纳就业困难人员社保补贴公示表</t>
  </si>
  <si>
    <t>制表单位：玉林市就业服务中心                                                                            金额单位：元</t>
  </si>
  <si>
    <t>企业序号</t>
  </si>
  <si>
    <t>企业名称</t>
  </si>
  <si>
    <t>吸纳人员序号</t>
  </si>
  <si>
    <t>吸纳人员姓名</t>
  </si>
  <si>
    <t>身份证号码</t>
  </si>
  <si>
    <t>初次享受此类社保补贴年月</t>
  </si>
  <si>
    <t>开始年月</t>
  </si>
  <si>
    <t>结束年月</t>
  </si>
  <si>
    <t>单位缴纳的基本养老保险费</t>
  </si>
  <si>
    <t>单位缴纳的基本医疗保险费</t>
  </si>
  <si>
    <t>单位缴纳的失业保险费</t>
  </si>
  <si>
    <t>申请补贴金额小计</t>
  </si>
  <si>
    <t>广西通用商贸有限公司</t>
  </si>
  <si>
    <t>刘春梅</t>
  </si>
  <si>
    <t>452501********7887</t>
  </si>
  <si>
    <t>于艳丽</t>
  </si>
  <si>
    <t>452501********0967</t>
  </si>
  <si>
    <t>罗勇</t>
  </si>
  <si>
    <t>452526********2511</t>
  </si>
  <si>
    <t>潘凯</t>
  </si>
  <si>
    <t>452527********0889</t>
  </si>
  <si>
    <t>欧小曼</t>
  </si>
  <si>
    <t>452501********0025</t>
  </si>
  <si>
    <t>梁惠</t>
  </si>
  <si>
    <t>452501********4989</t>
  </si>
  <si>
    <t>单位小计</t>
  </si>
  <si>
    <t>广西玉林市正霖汽车销售服务有限公司</t>
  </si>
  <si>
    <t>文晓海</t>
  </si>
  <si>
    <t>450902********2593</t>
  </si>
  <si>
    <t>玉林市玉东新区奥园幼儿园</t>
  </si>
  <si>
    <t>林子群</t>
  </si>
  <si>
    <t>450922********0644</t>
  </si>
  <si>
    <t>总合计</t>
  </si>
  <si>
    <t>本次补贴合计3家企业申请，符合补贴人数9人，补贴金额￥24775.40(大写）：贰万肆仟柒佰柒拾伍元肆角零分</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</si>
</sst>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theme="1"/>
      <name val="Tahoma"/>
      <charset val="134"/>
    </font>
    <font>
      <sz val="11"/>
      <color theme="1"/>
      <name val="仿宋_GB2312"/>
      <charset val="134"/>
    </font>
    <font>
      <b/>
      <sz val="10"/>
      <color theme="1"/>
      <name val="仿宋_GB2312"/>
      <charset val="134"/>
    </font>
    <font>
      <sz val="10"/>
      <color theme="1"/>
      <name val="仿宋_GB2312"/>
      <charset val="134"/>
    </font>
    <font>
      <b/>
      <sz val="18"/>
      <color theme="1"/>
      <name val="方正小标宋简体"/>
      <charset val="134"/>
    </font>
    <font>
      <b/>
      <sz val="11"/>
      <color theme="1"/>
      <name val="宋体"/>
      <charset val="134"/>
      <scheme val="major"/>
    </font>
    <font>
      <b/>
      <sz val="11"/>
      <color theme="1"/>
      <name val="宋体"/>
      <charset val="134"/>
    </font>
    <font>
      <sz val="11"/>
      <color theme="1"/>
      <name val="宋体"/>
      <charset val="134"/>
    </font>
    <font>
      <sz val="11"/>
      <color rgb="FF000000"/>
      <name val="宋体"/>
      <charset val="134"/>
    </font>
    <font>
      <b/>
      <sz val="11"/>
      <name val="宋体"/>
      <charset val="134"/>
    </font>
    <font>
      <b/>
      <sz val="12"/>
      <color theme="1"/>
      <name val="宋体"/>
      <charset val="134"/>
    </font>
    <font>
      <sz val="11"/>
      <color indexed="8"/>
      <name val="宋体"/>
      <charset val="134"/>
    </font>
    <font>
      <sz val="11"/>
      <color theme="1"/>
      <name val="宋体"/>
      <charset val="134"/>
      <scheme val="major"/>
    </font>
    <font>
      <sz val="11"/>
      <color indexed="8"/>
      <name val="宋体"/>
      <charset val="134"/>
      <scheme val="major"/>
    </font>
    <font>
      <b/>
      <sz val="11"/>
      <color indexed="8"/>
      <name val="宋体"/>
      <charset val="134"/>
    </font>
    <font>
      <sz val="11"/>
      <color theme="1"/>
      <name val="宋体"/>
      <charset val="0"/>
      <scheme val="minor"/>
    </font>
    <font>
      <sz val="11"/>
      <color rgb="FF3F3F76"/>
      <name val="宋体"/>
      <charset val="0"/>
      <scheme val="minor"/>
    </font>
    <font>
      <sz val="11"/>
      <color theme="1"/>
      <name val="宋体"/>
      <charset val="134"/>
      <scheme val="minor"/>
    </font>
    <font>
      <sz val="11"/>
      <color theme="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2"/>
      <name val="宋体"/>
      <charset val="134"/>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0" fontId="33" fillId="0" borderId="0" applyNumberFormat="false" applyFill="false" applyBorder="false" applyAlignment="false" applyProtection="false"/>
    <xf numFmtId="0" fontId="0" fillId="0" borderId="0">
      <alignment vertical="center"/>
    </xf>
    <xf numFmtId="0" fontId="18" fillId="2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26" fillId="12" borderId="7" applyNumberFormat="false" applyAlignment="false" applyProtection="false">
      <alignment vertical="center"/>
    </xf>
    <xf numFmtId="0" fontId="19" fillId="5" borderId="3" applyNumberFormat="false" applyAlignment="false" applyProtection="false">
      <alignment vertical="center"/>
    </xf>
    <xf numFmtId="0" fontId="28" fillId="16" borderId="0" applyNumberFormat="false" applyBorder="false" applyAlignment="false" applyProtection="false">
      <alignment vertical="center"/>
    </xf>
    <xf numFmtId="0" fontId="27"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15" fillId="8"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5" fillId="1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0" fillId="0" borderId="4" applyNumberFormat="false" applyFill="false" applyAlignment="false" applyProtection="false">
      <alignment vertical="center"/>
    </xf>
    <xf numFmtId="0" fontId="15"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7" fillId="17" borderId="8" applyNumberFormat="false" applyFont="false" applyAlignment="false" applyProtection="false">
      <alignment vertical="center"/>
    </xf>
    <xf numFmtId="0" fontId="18"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5" fillId="12" borderId="2" applyNumberFormat="false" applyAlignment="false" applyProtection="false">
      <alignment vertical="center"/>
    </xf>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8" fillId="20"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6" fillId="3" borderId="2" applyNumberFormat="false" applyAlignment="false" applyProtection="false">
      <alignment vertical="center"/>
    </xf>
    <xf numFmtId="0" fontId="15" fillId="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5" fillId="26"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0" fillId="0" borderId="0" xfId="0" applyFill="true">
      <alignment vertical="center"/>
    </xf>
    <xf numFmtId="0" fontId="4" fillId="0" borderId="0" xfId="0" applyFont="true" applyFill="true" applyAlignment="true">
      <alignment horizontal="center" vertical="center" wrapText="true"/>
    </xf>
    <xf numFmtId="0" fontId="5" fillId="0" borderId="0" xfId="0" applyFont="true" applyFill="true" applyAlignment="true">
      <alignmen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1" fillId="0" borderId="1" xfId="0" applyFont="true" applyBorder="true" applyAlignment="true">
      <alignment horizontal="center" vertical="center"/>
    </xf>
    <xf numFmtId="0" fontId="6"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7" fillId="0" borderId="1" xfId="0" applyFont="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Border="true" applyAlignment="true">
      <alignment horizontal="center" vertical="center"/>
    </xf>
    <xf numFmtId="0" fontId="13"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1" xfId="0" applyFont="true" applyBorder="true">
      <alignment vertical="center"/>
    </xf>
    <xf numFmtId="176" fontId="7" fillId="0" borderId="1" xfId="0" applyNumberFormat="true" applyFont="true" applyFill="true" applyBorder="true" applyAlignment="true">
      <alignment horizontal="center" vertical="center"/>
    </xf>
    <xf numFmtId="176" fontId="11"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176" fontId="14"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cellXfs>
  <cellStyles count="51">
    <cellStyle name="常规" xfId="0" builtinId="0"/>
    <cellStyle name="常规 239"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H10" sqref="H10"/>
    </sheetView>
  </sheetViews>
  <sheetFormatPr defaultColWidth="9" defaultRowHeight="15"/>
  <cols>
    <col min="1" max="1" width="6.5" customWidth="true"/>
    <col min="2" max="2" width="17.75" customWidth="true"/>
    <col min="3" max="3" width="9.875" customWidth="true"/>
    <col min="4" max="4" width="9.5" customWidth="true"/>
    <col min="5" max="5" width="20.125" customWidth="true"/>
    <col min="6" max="6" width="10.125" style="4" customWidth="true"/>
    <col min="7" max="7" width="9.375" customWidth="true"/>
    <col min="8" max="8" width="10.25" customWidth="true"/>
    <col min="9" max="9" width="10.75" customWidth="true"/>
    <col min="10" max="10" width="9.25" customWidth="true"/>
    <col min="11" max="11" width="9.125" customWidth="true"/>
    <col min="12" max="12" width="10.625" customWidth="true"/>
  </cols>
  <sheetData>
    <row r="1" ht="48" customHeight="true" spans="1:12">
      <c r="A1" s="5" t="s">
        <v>0</v>
      </c>
      <c r="B1" s="5"/>
      <c r="C1" s="5"/>
      <c r="D1" s="5"/>
      <c r="E1" s="5"/>
      <c r="F1" s="5"/>
      <c r="G1" s="5"/>
      <c r="H1" s="5"/>
      <c r="I1" s="5"/>
      <c r="J1" s="5"/>
      <c r="K1" s="5"/>
      <c r="L1" s="5"/>
    </row>
    <row r="2" s="1" customFormat="true" ht="24" customHeight="true" spans="1:12">
      <c r="A2" s="6" t="s">
        <v>1</v>
      </c>
      <c r="B2" s="7"/>
      <c r="C2" s="7"/>
      <c r="D2" s="7"/>
      <c r="E2" s="7"/>
      <c r="F2" s="7"/>
      <c r="G2" s="7"/>
      <c r="H2" s="7"/>
      <c r="I2" s="7"/>
      <c r="J2" s="7"/>
      <c r="K2" s="7"/>
      <c r="L2" s="7"/>
    </row>
    <row r="3" s="2" customFormat="true" ht="44" customHeight="true" spans="1:12">
      <c r="A3" s="8" t="s">
        <v>2</v>
      </c>
      <c r="B3" s="8" t="s">
        <v>3</v>
      </c>
      <c r="C3" s="8" t="s">
        <v>4</v>
      </c>
      <c r="D3" s="8" t="s">
        <v>5</v>
      </c>
      <c r="E3" s="8" t="s">
        <v>6</v>
      </c>
      <c r="F3" s="8" t="s">
        <v>7</v>
      </c>
      <c r="G3" s="8" t="s">
        <v>8</v>
      </c>
      <c r="H3" s="8" t="s">
        <v>9</v>
      </c>
      <c r="I3" s="8" t="s">
        <v>10</v>
      </c>
      <c r="J3" s="8" t="s">
        <v>11</v>
      </c>
      <c r="K3" s="8" t="s">
        <v>12</v>
      </c>
      <c r="L3" s="8" t="s">
        <v>13</v>
      </c>
    </row>
    <row r="4" s="3" customFormat="true" ht="25" customHeight="true" spans="1:12">
      <c r="A4" s="9">
        <v>1</v>
      </c>
      <c r="B4" s="10" t="s">
        <v>14</v>
      </c>
      <c r="C4" s="10">
        <v>1</v>
      </c>
      <c r="D4" s="9" t="s">
        <v>15</v>
      </c>
      <c r="E4" s="17" t="s">
        <v>16</v>
      </c>
      <c r="F4" s="18">
        <v>202301</v>
      </c>
      <c r="G4" s="18">
        <v>202510</v>
      </c>
      <c r="H4" s="10">
        <v>202512</v>
      </c>
      <c r="I4" s="24">
        <f t="shared" ref="I4:I9" si="0">662.88*3</f>
        <v>1988.64</v>
      </c>
      <c r="J4" s="25">
        <f t="shared" ref="J4:J9" si="1">269.3*3</f>
        <v>807.9</v>
      </c>
      <c r="K4" s="25">
        <f t="shared" ref="K4:K9" si="2">20.72*3</f>
        <v>62.16</v>
      </c>
      <c r="L4" s="25">
        <f t="shared" ref="L4:L10" si="3">SUM(I4:K4)</f>
        <v>2858.7</v>
      </c>
    </row>
    <row r="5" s="3" customFormat="true" ht="25" customHeight="true" spans="1:12">
      <c r="A5" s="9"/>
      <c r="B5" s="10"/>
      <c r="C5" s="10">
        <v>2</v>
      </c>
      <c r="D5" s="11" t="s">
        <v>17</v>
      </c>
      <c r="E5" s="18" t="s">
        <v>18</v>
      </c>
      <c r="F5" s="18">
        <v>202301</v>
      </c>
      <c r="G5" s="18">
        <v>202510</v>
      </c>
      <c r="H5" s="10">
        <v>202512</v>
      </c>
      <c r="I5" s="24">
        <f t="shared" si="0"/>
        <v>1988.64</v>
      </c>
      <c r="J5" s="25">
        <f t="shared" si="1"/>
        <v>807.9</v>
      </c>
      <c r="K5" s="25">
        <f t="shared" si="2"/>
        <v>62.16</v>
      </c>
      <c r="L5" s="25">
        <f t="shared" si="3"/>
        <v>2858.7</v>
      </c>
    </row>
    <row r="6" s="3" customFormat="true" ht="25" customHeight="true" spans="1:12">
      <c r="A6" s="9"/>
      <c r="B6" s="10"/>
      <c r="C6" s="10">
        <v>3</v>
      </c>
      <c r="D6" s="9" t="s">
        <v>19</v>
      </c>
      <c r="E6" s="17" t="s">
        <v>20</v>
      </c>
      <c r="F6" s="18">
        <v>202401</v>
      </c>
      <c r="G6" s="18">
        <v>202510</v>
      </c>
      <c r="H6" s="10">
        <v>202512</v>
      </c>
      <c r="I6" s="24">
        <f t="shared" si="0"/>
        <v>1988.64</v>
      </c>
      <c r="J6" s="25">
        <f t="shared" si="1"/>
        <v>807.9</v>
      </c>
      <c r="K6" s="25">
        <f t="shared" si="2"/>
        <v>62.16</v>
      </c>
      <c r="L6" s="25">
        <f t="shared" si="3"/>
        <v>2858.7</v>
      </c>
    </row>
    <row r="7" s="3" customFormat="true" ht="25" customHeight="true" spans="1:12">
      <c r="A7" s="9"/>
      <c r="B7" s="10"/>
      <c r="C7" s="10">
        <v>4</v>
      </c>
      <c r="D7" s="12" t="s">
        <v>21</v>
      </c>
      <c r="E7" s="19" t="s">
        <v>22</v>
      </c>
      <c r="F7" s="20">
        <v>202504</v>
      </c>
      <c r="G7" s="20">
        <v>202510</v>
      </c>
      <c r="H7" s="21">
        <v>202512</v>
      </c>
      <c r="I7" s="24">
        <f t="shared" si="0"/>
        <v>1988.64</v>
      </c>
      <c r="J7" s="25">
        <f t="shared" si="1"/>
        <v>807.9</v>
      </c>
      <c r="K7" s="25">
        <f t="shared" si="2"/>
        <v>62.16</v>
      </c>
      <c r="L7" s="25">
        <f t="shared" si="3"/>
        <v>2858.7</v>
      </c>
    </row>
    <row r="8" s="3" customFormat="true" ht="25" customHeight="true" spans="1:12">
      <c r="A8" s="9"/>
      <c r="B8" s="10"/>
      <c r="C8" s="10">
        <v>5</v>
      </c>
      <c r="D8" s="12" t="s">
        <v>23</v>
      </c>
      <c r="E8" s="19" t="s">
        <v>24</v>
      </c>
      <c r="F8" s="22">
        <v>202508</v>
      </c>
      <c r="G8" s="20">
        <v>202510</v>
      </c>
      <c r="H8" s="21">
        <v>202512</v>
      </c>
      <c r="I8" s="24">
        <f t="shared" si="0"/>
        <v>1988.64</v>
      </c>
      <c r="J8" s="25">
        <f t="shared" si="1"/>
        <v>807.9</v>
      </c>
      <c r="K8" s="25">
        <f t="shared" si="2"/>
        <v>62.16</v>
      </c>
      <c r="L8" s="25">
        <f t="shared" si="3"/>
        <v>2858.7</v>
      </c>
    </row>
    <row r="9" s="3" customFormat="true" ht="25" customHeight="true" spans="1:12">
      <c r="A9" s="9"/>
      <c r="B9" s="10"/>
      <c r="C9" s="10">
        <v>6</v>
      </c>
      <c r="D9" s="12" t="s">
        <v>25</v>
      </c>
      <c r="E9" s="19" t="s">
        <v>26</v>
      </c>
      <c r="F9" s="22">
        <v>202508</v>
      </c>
      <c r="G9" s="20">
        <v>202510</v>
      </c>
      <c r="H9" s="21">
        <v>202512</v>
      </c>
      <c r="I9" s="24">
        <f t="shared" si="0"/>
        <v>1988.64</v>
      </c>
      <c r="J9" s="25">
        <f t="shared" si="1"/>
        <v>807.9</v>
      </c>
      <c r="K9" s="25">
        <f t="shared" si="2"/>
        <v>62.16</v>
      </c>
      <c r="L9" s="25">
        <f t="shared" si="3"/>
        <v>2858.7</v>
      </c>
    </row>
    <row r="10" s="3" customFormat="true" ht="25" customHeight="true" spans="1:12">
      <c r="A10" s="9"/>
      <c r="B10" s="10"/>
      <c r="C10" s="10">
        <v>7</v>
      </c>
      <c r="D10" s="13" t="s">
        <v>21</v>
      </c>
      <c r="E10" s="23" t="s">
        <v>22</v>
      </c>
      <c r="F10" s="20">
        <v>202511</v>
      </c>
      <c r="G10" s="20">
        <v>202511</v>
      </c>
      <c r="H10" s="21">
        <v>202512</v>
      </c>
      <c r="I10" s="24">
        <f>662.88*2</f>
        <v>1325.76</v>
      </c>
      <c r="J10" s="25">
        <f>269.3*2</f>
        <v>538.6</v>
      </c>
      <c r="K10" s="25">
        <f>20.72*2</f>
        <v>41.44</v>
      </c>
      <c r="L10" s="25">
        <f t="shared" si="3"/>
        <v>1905.8</v>
      </c>
    </row>
    <row r="11" s="3" customFormat="true" ht="25" customHeight="true" spans="1:12">
      <c r="A11" s="14" t="s">
        <v>27</v>
      </c>
      <c r="B11" s="14"/>
      <c r="C11" s="14"/>
      <c r="D11" s="14"/>
      <c r="E11" s="14"/>
      <c r="F11" s="14"/>
      <c r="G11" s="14"/>
      <c r="H11" s="14"/>
      <c r="I11" s="26">
        <f t="shared" ref="I11:L11" si="4">SUM(I4:I10)</f>
        <v>13257.6</v>
      </c>
      <c r="J11" s="26">
        <f t="shared" si="4"/>
        <v>5386</v>
      </c>
      <c r="K11" s="26">
        <f t="shared" si="4"/>
        <v>414.4</v>
      </c>
      <c r="L11" s="26">
        <f t="shared" si="4"/>
        <v>19058</v>
      </c>
    </row>
    <row r="12" ht="32" customHeight="true" spans="1:12">
      <c r="A12" s="10">
        <v>2</v>
      </c>
      <c r="B12" s="10" t="s">
        <v>28</v>
      </c>
      <c r="C12" s="10">
        <v>8</v>
      </c>
      <c r="D12" s="9" t="s">
        <v>29</v>
      </c>
      <c r="E12" s="17" t="s">
        <v>30</v>
      </c>
      <c r="F12" s="10">
        <v>202503</v>
      </c>
      <c r="G12" s="18">
        <v>202510</v>
      </c>
      <c r="H12" s="10">
        <v>202512</v>
      </c>
      <c r="I12" s="24">
        <f>662.88*3</f>
        <v>1988.64</v>
      </c>
      <c r="J12" s="25">
        <f>269.3*3</f>
        <v>807.9</v>
      </c>
      <c r="K12" s="25">
        <f>20.72*3</f>
        <v>62.16</v>
      </c>
      <c r="L12" s="27">
        <v>2858.7</v>
      </c>
    </row>
    <row r="13" ht="25" customHeight="true" spans="1:12">
      <c r="A13" s="14" t="s">
        <v>27</v>
      </c>
      <c r="B13" s="14"/>
      <c r="C13" s="14"/>
      <c r="D13" s="14"/>
      <c r="E13" s="14"/>
      <c r="F13" s="14"/>
      <c r="G13" s="14"/>
      <c r="H13" s="14"/>
      <c r="I13" s="26">
        <v>1988.64</v>
      </c>
      <c r="J13" s="28">
        <v>807.9</v>
      </c>
      <c r="K13" s="28">
        <v>62.16</v>
      </c>
      <c r="L13" s="29">
        <v>2858.7</v>
      </c>
    </row>
    <row r="14" ht="36" customHeight="true" spans="1:12">
      <c r="A14" s="9">
        <v>3</v>
      </c>
      <c r="B14" s="10" t="s">
        <v>31</v>
      </c>
      <c r="C14" s="10">
        <v>9</v>
      </c>
      <c r="D14" s="9" t="s">
        <v>32</v>
      </c>
      <c r="E14" s="17" t="s">
        <v>33</v>
      </c>
      <c r="F14" s="10">
        <v>202507</v>
      </c>
      <c r="G14" s="18">
        <v>202510</v>
      </c>
      <c r="H14" s="10">
        <v>202512</v>
      </c>
      <c r="I14" s="24">
        <f>662.88*3</f>
        <v>1988.64</v>
      </c>
      <c r="J14" s="25">
        <f>269.3*3</f>
        <v>807.9</v>
      </c>
      <c r="K14" s="25">
        <f>20.72*3</f>
        <v>62.16</v>
      </c>
      <c r="L14" s="27">
        <f>SUM(I14:K14)</f>
        <v>2858.7</v>
      </c>
    </row>
    <row r="15" ht="25" customHeight="true" spans="1:12">
      <c r="A15" s="14" t="s">
        <v>27</v>
      </c>
      <c r="B15" s="14"/>
      <c r="C15" s="14"/>
      <c r="D15" s="14"/>
      <c r="E15" s="14"/>
      <c r="F15" s="14"/>
      <c r="G15" s="14"/>
      <c r="H15" s="14"/>
      <c r="I15" s="26">
        <v>1988.64</v>
      </c>
      <c r="J15" s="28">
        <v>807.9</v>
      </c>
      <c r="K15" s="28">
        <v>62.16</v>
      </c>
      <c r="L15" s="29">
        <v>2858.7</v>
      </c>
    </row>
    <row r="16" ht="25" customHeight="true" spans="1:12">
      <c r="A16" s="15" t="s">
        <v>34</v>
      </c>
      <c r="B16" s="15"/>
      <c r="C16" s="15"/>
      <c r="D16" s="15"/>
      <c r="E16" s="15"/>
      <c r="F16" s="15"/>
      <c r="G16" s="15"/>
      <c r="H16" s="15"/>
      <c r="I16" s="26">
        <f t="shared" ref="I16:L16" si="5">I15+I13+I11</f>
        <v>17234.88</v>
      </c>
      <c r="J16" s="26">
        <f t="shared" si="5"/>
        <v>7001.8</v>
      </c>
      <c r="K16" s="26">
        <f t="shared" si="5"/>
        <v>538.72</v>
      </c>
      <c r="L16" s="26">
        <f t="shared" si="5"/>
        <v>24775.4</v>
      </c>
    </row>
    <row r="17" ht="25" customHeight="true" spans="1:12">
      <c r="A17" s="16" t="s">
        <v>35</v>
      </c>
      <c r="B17" s="16"/>
      <c r="C17" s="16"/>
      <c r="D17" s="16"/>
      <c r="E17" s="16"/>
      <c r="F17" s="16"/>
      <c r="G17" s="16"/>
      <c r="H17" s="16"/>
      <c r="I17" s="16"/>
      <c r="J17" s="16"/>
      <c r="K17" s="16"/>
      <c r="L17" s="16"/>
    </row>
  </sheetData>
  <mergeCells count="9">
    <mergeCell ref="A1:L1"/>
    <mergeCell ref="A2:L2"/>
    <mergeCell ref="A11:H11"/>
    <mergeCell ref="A13:H13"/>
    <mergeCell ref="A15:H15"/>
    <mergeCell ref="A16:H16"/>
    <mergeCell ref="A17:L17"/>
    <mergeCell ref="A4:A10"/>
    <mergeCell ref="B4:B10"/>
  </mergeCells>
  <printOptions horizontalCentered="true"/>
  <pageMargins left="0.196527777777778" right="0.196527777777778" top="0.747916666666667" bottom="0.747916666666667" header="0"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gxxc</cp:lastModifiedBy>
  <dcterms:created xsi:type="dcterms:W3CDTF">2018-05-20T02:10:00Z</dcterms:created>
  <cp:lastPrinted>2019-05-10T02:48:00Z</cp:lastPrinted>
  <dcterms:modified xsi:type="dcterms:W3CDTF">2026-01-28T10:33:39Z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4BCA8B89B8BF49FCA63492834BF63214</vt:lpwstr>
  </property>
</Properties>
</file>