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4" r:id="rId1"/>
  </sheets>
  <definedNames>
    <definedName name="_xlnm.Print_Titles" localSheetId="0">'1'!$1:$4</definedName>
    <definedName name="_xlnm._FilterDatabase" localSheetId="0" hidden="1">'1'!$A$4:$XDT$9</definedName>
  </definedNames>
  <calcPr calcId="144525"/>
</workbook>
</file>

<file path=xl/sharedStrings.xml><?xml version="1.0" encoding="utf-8"?>
<sst xmlns="http://schemas.openxmlformats.org/spreadsheetml/2006/main" count="69" uniqueCount="49">
  <si>
    <t>附件1</t>
  </si>
  <si>
    <t xml:space="preserve">          2025年玉林市本级第八批职业培训补贴汇总表</t>
  </si>
  <si>
    <t>制表单位：玉林市就业服务中心</t>
  </si>
  <si>
    <t xml:space="preserve">                                        日期：2025年12月9日</t>
  </si>
  <si>
    <t>序号</t>
  </si>
  <si>
    <t>申请补贴机构名称</t>
  </si>
  <si>
    <t>培训类别</t>
  </si>
  <si>
    <t>培训工种</t>
  </si>
  <si>
    <t>证书等级</t>
  </si>
  <si>
    <t>符合补贴条件人数</t>
  </si>
  <si>
    <t>合计培训人数</t>
  </si>
  <si>
    <t>培训补贴标准（元/人）</t>
  </si>
  <si>
    <t>鉴定补贴标准（元/人）</t>
  </si>
  <si>
    <t>补贴金额（元）</t>
  </si>
  <si>
    <t>补贴金额小计
（元）</t>
  </si>
  <si>
    <t>就业率</t>
  </si>
  <si>
    <t>北流市德力职业培训学校</t>
  </si>
  <si>
    <t>就业技能培训</t>
  </si>
  <si>
    <t>美容师</t>
  </si>
  <si>
    <t>初级</t>
  </si>
  <si>
    <t>2025年第二期初级美容师培训</t>
  </si>
  <si>
    <t>养老护理员</t>
  </si>
  <si>
    <t>2025年第三期初级养老护理员培训</t>
  </si>
  <si>
    <t>中式面点师</t>
  </si>
  <si>
    <t>2025年第四期初级中式面点师培训</t>
  </si>
  <si>
    <t>2025年第六期初级中式面点师培训</t>
  </si>
  <si>
    <t>电商直播</t>
  </si>
  <si>
    <t>专项能力</t>
  </si>
  <si>
    <t>2025年第八期电商直播培训班</t>
  </si>
  <si>
    <t>玉林市能匠之家职业技能培训学校有限公司</t>
  </si>
  <si>
    <t>叉车司机</t>
  </si>
  <si>
    <t>能匠之家学校初级叉车司机第一期</t>
  </si>
  <si>
    <t>能匠之家学校初级叉车司机第二期</t>
  </si>
  <si>
    <t>广西玉林农业学校</t>
  </si>
  <si>
    <t>中式烹调师</t>
  </si>
  <si>
    <t>中级</t>
  </si>
  <si>
    <t>2025年第四期中式烹调师35人</t>
  </si>
  <si>
    <t>玉林市清睿职业技能培训学校</t>
  </si>
  <si>
    <t>育婴员</t>
  </si>
  <si>
    <t>2025年第2期中级育婴员36人</t>
  </si>
  <si>
    <t>2025年第3期中级育婴员40人</t>
  </si>
  <si>
    <t>玉林市创和职业技能培训学校有限公司</t>
  </si>
  <si>
    <t>母婴护理员</t>
  </si>
  <si>
    <t>家政服务员母婴护理员（中级）43人</t>
  </si>
  <si>
    <t>保育师</t>
  </si>
  <si>
    <t>保育师（中级）46人</t>
  </si>
  <si>
    <t>养老护理员（初级）38人</t>
  </si>
  <si>
    <t>第三期家政服务员（母婴护理员中级）36人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</si>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</sst>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3"/>
      <color indexed="8"/>
      <name val="宋体"/>
      <charset val="134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方正小标宋简体"/>
      <charset val="134"/>
    </font>
    <font>
      <b/>
      <sz val="13"/>
      <color indexed="8"/>
      <name val="宋体"/>
      <charset val="134"/>
    </font>
    <font>
      <sz val="13"/>
      <name val="宋体"/>
      <charset val="134"/>
    </font>
    <font>
      <sz val="13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1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20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</cellXfs>
  <cellStyles count="51">
    <cellStyle name="常规" xfId="0" builtinId="0"/>
    <cellStyle name="样式 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常规 90" xfId="9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workbookViewId="0">
      <selection activeCell="F7" sqref="F7"/>
    </sheetView>
  </sheetViews>
  <sheetFormatPr defaultColWidth="10" defaultRowHeight="30" customHeight="1"/>
  <cols>
    <col min="1" max="1" width="8.5" style="5" customWidth="1"/>
    <col min="2" max="2" width="39.75" style="5" customWidth="1"/>
    <col min="3" max="3" width="16.25" style="6" customWidth="1"/>
    <col min="4" max="4" width="15.5" style="5" customWidth="1"/>
    <col min="5" max="5" width="15" style="5" customWidth="1"/>
    <col min="6" max="6" width="37.125" style="5" customWidth="1"/>
    <col min="7" max="7" width="9.75" style="5" customWidth="1"/>
    <col min="8" max="8" width="13.125" style="5" customWidth="1"/>
    <col min="9" max="9" width="14.25" style="5" customWidth="1"/>
    <col min="10" max="10" width="15.625" style="5" customWidth="1"/>
    <col min="11" max="11" width="17.875" style="5" customWidth="1"/>
    <col min="12" max="12" width="17.375" style="7" hidden="1" customWidth="1"/>
    <col min="13" max="14" width="4.775" style="7"/>
    <col min="15" max="15" width="5.375" style="7"/>
    <col min="16" max="16297" width="4.775" style="7"/>
    <col min="16298" max="16328" width="10" style="7"/>
    <col min="16329" max="16329" width="10" style="8"/>
    <col min="16330" max="16348" width="10" style="9"/>
    <col min="16349" max="16384" width="10" style="10"/>
  </cols>
  <sheetData>
    <row r="1" customHeight="1" spans="1:3">
      <c r="A1" s="11" t="s">
        <v>0</v>
      </c>
      <c r="B1" s="11"/>
      <c r="C1" s="12"/>
    </row>
    <row r="2" s="1" customFormat="1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1" customFormat="1" customHeight="1" spans="1:11">
      <c r="A3" s="14" t="s">
        <v>2</v>
      </c>
      <c r="B3" s="14"/>
      <c r="C3" s="14"/>
      <c r="D3" s="15"/>
      <c r="E3" s="15"/>
      <c r="F3" s="15" t="s">
        <v>3</v>
      </c>
      <c r="G3" s="15"/>
      <c r="H3" s="15"/>
      <c r="I3" s="15"/>
      <c r="J3" s="15"/>
      <c r="K3" s="15"/>
    </row>
    <row r="4" s="2" customFormat="1" ht="36" customHeight="1" spans="1:12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42" t="s">
        <v>15</v>
      </c>
    </row>
    <row r="5" s="3" customFormat="1" ht="45" customHeight="1" spans="1:16384">
      <c r="A5" s="17">
        <v>5</v>
      </c>
      <c r="B5" s="17" t="s">
        <v>16</v>
      </c>
      <c r="C5" s="17" t="s">
        <v>17</v>
      </c>
      <c r="D5" s="18" t="s">
        <v>18</v>
      </c>
      <c r="E5" s="20" t="s">
        <v>19</v>
      </c>
      <c r="F5" s="18" t="s">
        <v>20</v>
      </c>
      <c r="G5" s="20">
        <v>39</v>
      </c>
      <c r="H5" s="20">
        <v>1400</v>
      </c>
      <c r="I5" s="20">
        <v>277</v>
      </c>
      <c r="J5" s="40">
        <f>(H5+I5)*G5</f>
        <v>65403</v>
      </c>
      <c r="K5" s="43">
        <f>+J5+J6+J7+J8+J9</f>
        <v>251933</v>
      </c>
      <c r="L5" s="44">
        <v>0.36</v>
      </c>
      <c r="XDA5" s="45"/>
      <c r="XDB5" s="46"/>
      <c r="XDC5" s="46"/>
      <c r="XDD5" s="46"/>
      <c r="XDE5" s="46"/>
      <c r="XDF5" s="46"/>
      <c r="XDG5" s="46"/>
      <c r="XDH5" s="46"/>
      <c r="XDI5" s="46"/>
      <c r="XDJ5" s="46"/>
      <c r="XDK5" s="46"/>
      <c r="XDL5" s="46"/>
      <c r="XDM5" s="46"/>
      <c r="XDN5" s="46"/>
      <c r="XDO5" s="46"/>
      <c r="XDP5" s="46"/>
      <c r="XDQ5" s="46"/>
      <c r="XDR5" s="46"/>
      <c r="XDS5" s="46"/>
      <c r="XDT5" s="46"/>
      <c r="XDU5" s="47"/>
      <c r="XDV5" s="47"/>
      <c r="XDW5" s="47"/>
      <c r="XDX5" s="47"/>
      <c r="XDY5" s="47"/>
      <c r="XDZ5" s="47"/>
      <c r="XEA5" s="47"/>
      <c r="XEB5" s="47"/>
      <c r="XEC5" s="47"/>
      <c r="XED5" s="47"/>
      <c r="XEE5" s="47"/>
      <c r="XEF5" s="47"/>
      <c r="XEG5" s="47"/>
      <c r="XEH5" s="47"/>
      <c r="XEI5" s="47"/>
      <c r="XEJ5" s="47"/>
      <c r="XEK5" s="47"/>
      <c r="XEL5" s="47"/>
      <c r="XEM5" s="47"/>
      <c r="XEN5" s="47"/>
      <c r="XEO5" s="47"/>
      <c r="XEP5" s="47"/>
      <c r="XEQ5" s="47"/>
      <c r="XER5" s="47"/>
      <c r="XES5" s="47"/>
      <c r="XET5" s="47"/>
      <c r="XEU5" s="47"/>
      <c r="XEV5" s="47"/>
      <c r="XEW5" s="47"/>
      <c r="XEX5" s="47"/>
      <c r="XEY5" s="47"/>
      <c r="XEZ5" s="47"/>
      <c r="XFA5" s="47"/>
      <c r="XFB5" s="47"/>
      <c r="XFC5" s="47"/>
      <c r="XFD5" s="47"/>
    </row>
    <row r="6" s="3" customFormat="1" ht="45" customHeight="1" spans="1:16384">
      <c r="A6" s="19"/>
      <c r="B6" s="19"/>
      <c r="C6" s="19"/>
      <c r="D6" s="20" t="s">
        <v>21</v>
      </c>
      <c r="E6" s="20" t="s">
        <v>19</v>
      </c>
      <c r="F6" s="18" t="s">
        <v>22</v>
      </c>
      <c r="G6" s="20">
        <v>37</v>
      </c>
      <c r="H6" s="20">
        <v>1400</v>
      </c>
      <c r="I6" s="20">
        <v>207</v>
      </c>
      <c r="J6" s="40">
        <f>(H6+I6)*G6</f>
        <v>59459</v>
      </c>
      <c r="K6" s="43"/>
      <c r="L6" s="44"/>
      <c r="XDA6" s="45"/>
      <c r="XDB6" s="46"/>
      <c r="XDC6" s="46"/>
      <c r="XDD6" s="46"/>
      <c r="XDE6" s="46"/>
      <c r="XDF6" s="46"/>
      <c r="XDG6" s="46"/>
      <c r="XDH6" s="46"/>
      <c r="XDI6" s="46"/>
      <c r="XDJ6" s="46"/>
      <c r="XDK6" s="46"/>
      <c r="XDL6" s="46"/>
      <c r="XDM6" s="46"/>
      <c r="XDN6" s="46"/>
      <c r="XDO6" s="46"/>
      <c r="XDP6" s="46"/>
      <c r="XDQ6" s="46"/>
      <c r="XDR6" s="46"/>
      <c r="XDS6" s="46"/>
      <c r="XDT6" s="46"/>
      <c r="XDU6" s="47"/>
      <c r="XDV6" s="47"/>
      <c r="XDW6" s="47"/>
      <c r="XDX6" s="47"/>
      <c r="XDY6" s="47"/>
      <c r="XDZ6" s="47"/>
      <c r="XEA6" s="47"/>
      <c r="XEB6" s="47"/>
      <c r="XEC6" s="47"/>
      <c r="XED6" s="47"/>
      <c r="XEE6" s="47"/>
      <c r="XEF6" s="47"/>
      <c r="XEG6" s="47"/>
      <c r="XEH6" s="47"/>
      <c r="XEI6" s="47"/>
      <c r="XEJ6" s="47"/>
      <c r="XEK6" s="47"/>
      <c r="XEL6" s="47"/>
      <c r="XEM6" s="47"/>
      <c r="XEN6" s="47"/>
      <c r="XEO6" s="47"/>
      <c r="XEP6" s="47"/>
      <c r="XEQ6" s="47"/>
      <c r="XER6" s="47"/>
      <c r="XES6" s="47"/>
      <c r="XET6" s="47"/>
      <c r="XEU6" s="47"/>
      <c r="XEV6" s="47"/>
      <c r="XEW6" s="47"/>
      <c r="XEX6" s="47"/>
      <c r="XEY6" s="47"/>
      <c r="XEZ6" s="47"/>
      <c r="XFA6" s="47"/>
      <c r="XFB6" s="47"/>
      <c r="XFC6" s="47"/>
      <c r="XFD6" s="47"/>
    </row>
    <row r="7" s="3" customFormat="1" ht="45" customHeight="1" spans="1:16384">
      <c r="A7" s="19"/>
      <c r="B7" s="19"/>
      <c r="C7" s="19"/>
      <c r="D7" s="18" t="s">
        <v>23</v>
      </c>
      <c r="E7" s="20" t="s">
        <v>19</v>
      </c>
      <c r="F7" s="18" t="s">
        <v>24</v>
      </c>
      <c r="G7" s="20">
        <v>20</v>
      </c>
      <c r="H7" s="20">
        <v>1400</v>
      </c>
      <c r="I7" s="20">
        <v>217</v>
      </c>
      <c r="J7" s="40">
        <f>(H7+I7)*G7</f>
        <v>32340</v>
      </c>
      <c r="K7" s="43"/>
      <c r="L7" s="44">
        <v>0.382978723404255</v>
      </c>
      <c r="XDA7" s="45"/>
      <c r="XDB7" s="46"/>
      <c r="XDC7" s="46"/>
      <c r="XDD7" s="46"/>
      <c r="XDE7" s="46"/>
      <c r="XDF7" s="46"/>
      <c r="XDG7" s="46"/>
      <c r="XDH7" s="46"/>
      <c r="XDI7" s="46"/>
      <c r="XDJ7" s="46"/>
      <c r="XDK7" s="46"/>
      <c r="XDL7" s="46"/>
      <c r="XDM7" s="46"/>
      <c r="XDN7" s="46"/>
      <c r="XDO7" s="46"/>
      <c r="XDP7" s="46"/>
      <c r="XDQ7" s="46"/>
      <c r="XDR7" s="46"/>
      <c r="XDS7" s="46"/>
      <c r="XDT7" s="46"/>
      <c r="XDU7" s="47"/>
      <c r="XDV7" s="47"/>
      <c r="XDW7" s="47"/>
      <c r="XDX7" s="47"/>
      <c r="XDY7" s="47"/>
      <c r="XDZ7" s="47"/>
      <c r="XEA7" s="47"/>
      <c r="XEB7" s="47"/>
      <c r="XEC7" s="47"/>
      <c r="XED7" s="47"/>
      <c r="XEE7" s="47"/>
      <c r="XEF7" s="47"/>
      <c r="XEG7" s="47"/>
      <c r="XEH7" s="47"/>
      <c r="XEI7" s="47"/>
      <c r="XEJ7" s="47"/>
      <c r="XEK7" s="47"/>
      <c r="XEL7" s="47"/>
      <c r="XEM7" s="47"/>
      <c r="XEN7" s="47"/>
      <c r="XEO7" s="47"/>
      <c r="XEP7" s="47"/>
      <c r="XEQ7" s="47"/>
      <c r="XER7" s="47"/>
      <c r="XES7" s="47"/>
      <c r="XET7" s="47"/>
      <c r="XEU7" s="47"/>
      <c r="XEV7" s="47"/>
      <c r="XEW7" s="47"/>
      <c r="XEX7" s="47"/>
      <c r="XEY7" s="47"/>
      <c r="XEZ7" s="47"/>
      <c r="XFA7" s="47"/>
      <c r="XFB7" s="47"/>
      <c r="XFC7" s="47"/>
      <c r="XFD7" s="47"/>
    </row>
    <row r="8" s="3" customFormat="1" ht="45" customHeight="1" spans="1:16384">
      <c r="A8" s="19"/>
      <c r="B8" s="19"/>
      <c r="C8" s="19"/>
      <c r="D8" s="18" t="s">
        <v>23</v>
      </c>
      <c r="E8" s="20" t="s">
        <v>19</v>
      </c>
      <c r="F8" s="33" t="s">
        <v>25</v>
      </c>
      <c r="G8" s="20">
        <v>33</v>
      </c>
      <c r="H8" s="20">
        <v>1400</v>
      </c>
      <c r="I8" s="20">
        <v>217</v>
      </c>
      <c r="J8" s="40">
        <f>(H8+I8)*G8</f>
        <v>53361</v>
      </c>
      <c r="K8" s="43"/>
      <c r="L8" s="44">
        <v>0.564102564102564</v>
      </c>
      <c r="XDA8" s="45"/>
      <c r="XDB8" s="46"/>
      <c r="XDC8" s="46"/>
      <c r="XDD8" s="46"/>
      <c r="XDE8" s="46"/>
      <c r="XDF8" s="46"/>
      <c r="XDG8" s="46"/>
      <c r="XDH8" s="46"/>
      <c r="XDI8" s="46"/>
      <c r="XDJ8" s="46"/>
      <c r="XDK8" s="46"/>
      <c r="XDL8" s="46"/>
      <c r="XDM8" s="46"/>
      <c r="XDN8" s="46"/>
      <c r="XDO8" s="46"/>
      <c r="XDP8" s="46"/>
      <c r="XDQ8" s="46"/>
      <c r="XDR8" s="46"/>
      <c r="XDS8" s="46"/>
      <c r="XDT8" s="46"/>
      <c r="XDU8" s="47"/>
      <c r="XDV8" s="47"/>
      <c r="XDW8" s="47"/>
      <c r="XDX8" s="47"/>
      <c r="XDY8" s="47"/>
      <c r="XDZ8" s="47"/>
      <c r="XEA8" s="47"/>
      <c r="XEB8" s="47"/>
      <c r="XEC8" s="47"/>
      <c r="XED8" s="47"/>
      <c r="XEE8" s="47"/>
      <c r="XEF8" s="47"/>
      <c r="XEG8" s="47"/>
      <c r="XEH8" s="47"/>
      <c r="XEI8" s="47"/>
      <c r="XEJ8" s="47"/>
      <c r="XEK8" s="47"/>
      <c r="XEL8" s="47"/>
      <c r="XEM8" s="47"/>
      <c r="XEN8" s="47"/>
      <c r="XEO8" s="47"/>
      <c r="XEP8" s="47"/>
      <c r="XEQ8" s="47"/>
      <c r="XER8" s="47"/>
      <c r="XES8" s="47"/>
      <c r="XET8" s="47"/>
      <c r="XEU8" s="47"/>
      <c r="XEV8" s="47"/>
      <c r="XEW8" s="47"/>
      <c r="XEX8" s="47"/>
      <c r="XEY8" s="47"/>
      <c r="XEZ8" s="47"/>
      <c r="XFA8" s="47"/>
      <c r="XFB8" s="47"/>
      <c r="XFC8" s="47"/>
      <c r="XFD8" s="47"/>
    </row>
    <row r="9" s="3" customFormat="1" ht="45" customHeight="1" spans="1:16384">
      <c r="A9" s="19"/>
      <c r="B9" s="19"/>
      <c r="C9" s="19"/>
      <c r="D9" s="21" t="s">
        <v>26</v>
      </c>
      <c r="E9" s="34" t="s">
        <v>27</v>
      </c>
      <c r="F9" s="35" t="s">
        <v>28</v>
      </c>
      <c r="G9" s="34">
        <v>42</v>
      </c>
      <c r="H9" s="34">
        <v>800</v>
      </c>
      <c r="I9" s="34">
        <v>185</v>
      </c>
      <c r="J9" s="40">
        <f>(H9+I9)*G9</f>
        <v>41370</v>
      </c>
      <c r="K9" s="43"/>
      <c r="L9" s="44"/>
      <c r="XDA9" s="45"/>
      <c r="XDB9" s="46"/>
      <c r="XDC9" s="46"/>
      <c r="XDD9" s="46"/>
      <c r="XDE9" s="46"/>
      <c r="XDF9" s="46"/>
      <c r="XDG9" s="46"/>
      <c r="XDH9" s="46"/>
      <c r="XDI9" s="46"/>
      <c r="XDJ9" s="46"/>
      <c r="XDK9" s="46"/>
      <c r="XDL9" s="46"/>
      <c r="XDM9" s="46"/>
      <c r="XDN9" s="46"/>
      <c r="XDO9" s="46"/>
      <c r="XDP9" s="46"/>
      <c r="XDQ9" s="46"/>
      <c r="XDR9" s="46"/>
      <c r="XDS9" s="46"/>
      <c r="XDT9" s="46"/>
      <c r="XDU9" s="47"/>
      <c r="XDV9" s="47"/>
      <c r="XDW9" s="47"/>
      <c r="XDX9" s="47"/>
      <c r="XDY9" s="47"/>
      <c r="XDZ9" s="47"/>
      <c r="XEA9" s="47"/>
      <c r="XEB9" s="47"/>
      <c r="XEC9" s="47"/>
      <c r="XED9" s="47"/>
      <c r="XEE9" s="47"/>
      <c r="XEF9" s="47"/>
      <c r="XEG9" s="47"/>
      <c r="XEH9" s="47"/>
      <c r="XEI9" s="47"/>
      <c r="XEJ9" s="47"/>
      <c r="XEK9" s="47"/>
      <c r="XEL9" s="47"/>
      <c r="XEM9" s="47"/>
      <c r="XEN9" s="47"/>
      <c r="XEO9" s="47"/>
      <c r="XEP9" s="47"/>
      <c r="XEQ9" s="47"/>
      <c r="XER9" s="47"/>
      <c r="XES9" s="47"/>
      <c r="XET9" s="47"/>
      <c r="XEU9" s="47"/>
      <c r="XEV9" s="47"/>
      <c r="XEW9" s="47"/>
      <c r="XEX9" s="47"/>
      <c r="XEY9" s="47"/>
      <c r="XEZ9" s="47"/>
      <c r="XFA9" s="47"/>
      <c r="XFB9" s="47"/>
      <c r="XFC9" s="47"/>
      <c r="XFD9" s="47"/>
    </row>
    <row r="10" s="3" customFormat="1" ht="45" customHeight="1" spans="1:16384">
      <c r="A10" s="22">
        <v>4</v>
      </c>
      <c r="B10" s="22" t="s">
        <v>29</v>
      </c>
      <c r="C10" s="17" t="s">
        <v>17</v>
      </c>
      <c r="D10" s="18" t="s">
        <v>30</v>
      </c>
      <c r="E10" s="20" t="s">
        <v>19</v>
      </c>
      <c r="F10" s="36" t="s">
        <v>31</v>
      </c>
      <c r="G10" s="20">
        <v>31</v>
      </c>
      <c r="H10" s="20">
        <v>1800</v>
      </c>
      <c r="I10" s="34">
        <v>257</v>
      </c>
      <c r="J10" s="40">
        <f>(H10+I10)*G10</f>
        <v>63767</v>
      </c>
      <c r="K10" s="43">
        <f>+J10+J11</f>
        <v>102850</v>
      </c>
      <c r="L10" s="44"/>
      <c r="XDA10" s="45"/>
      <c r="XDB10" s="46"/>
      <c r="XDC10" s="46"/>
      <c r="XDD10" s="46"/>
      <c r="XDE10" s="46"/>
      <c r="XDF10" s="46"/>
      <c r="XDG10" s="46"/>
      <c r="XDH10" s="46"/>
      <c r="XDI10" s="46"/>
      <c r="XDJ10" s="46"/>
      <c r="XDK10" s="46"/>
      <c r="XDL10" s="46"/>
      <c r="XDM10" s="46"/>
      <c r="XDN10" s="46"/>
      <c r="XDO10" s="46"/>
      <c r="XDP10" s="46"/>
      <c r="XDQ10" s="46"/>
      <c r="XDR10" s="46"/>
      <c r="XDS10" s="46"/>
      <c r="XDT10" s="46"/>
      <c r="XDU10" s="47"/>
      <c r="XDV10" s="47"/>
      <c r="XDW10" s="47"/>
      <c r="XDX10" s="47"/>
      <c r="XDY10" s="47"/>
      <c r="XDZ10" s="47"/>
      <c r="XEA10" s="47"/>
      <c r="XEB10" s="47"/>
      <c r="XEC10" s="47"/>
      <c r="XED10" s="47"/>
      <c r="XEE10" s="47"/>
      <c r="XEF10" s="47"/>
      <c r="XEG10" s="47"/>
      <c r="XEH10" s="47"/>
      <c r="XEI10" s="47"/>
      <c r="XEJ10" s="47"/>
      <c r="XEK10" s="47"/>
      <c r="XEL10" s="47"/>
      <c r="XEM10" s="47"/>
      <c r="XEN10" s="47"/>
      <c r="XEO10" s="47"/>
      <c r="XEP10" s="47"/>
      <c r="XEQ10" s="47"/>
      <c r="XER10" s="47"/>
      <c r="XES10" s="47"/>
      <c r="XET10" s="47"/>
      <c r="XEU10" s="47"/>
      <c r="XEV10" s="47"/>
      <c r="XEW10" s="47"/>
      <c r="XEX10" s="47"/>
      <c r="XEY10" s="47"/>
      <c r="XEZ10" s="47"/>
      <c r="XFA10" s="47"/>
      <c r="XFB10" s="47"/>
      <c r="XFC10" s="47"/>
      <c r="XFD10" s="47"/>
    </row>
    <row r="11" s="3" customFormat="1" ht="45" customHeight="1" spans="1:16384">
      <c r="A11" s="22"/>
      <c r="B11" s="22"/>
      <c r="C11" s="23"/>
      <c r="D11" s="18" t="s">
        <v>30</v>
      </c>
      <c r="E11" s="20" t="s">
        <v>19</v>
      </c>
      <c r="F11" s="36" t="s">
        <v>32</v>
      </c>
      <c r="G11" s="20">
        <v>19</v>
      </c>
      <c r="H11" s="20">
        <v>1800</v>
      </c>
      <c r="I11" s="34">
        <v>257</v>
      </c>
      <c r="J11" s="40">
        <f>(H11+I11)*G11</f>
        <v>39083</v>
      </c>
      <c r="K11" s="43"/>
      <c r="L11" s="44"/>
      <c r="XDA11" s="45"/>
      <c r="XDB11" s="46"/>
      <c r="XDC11" s="46"/>
      <c r="XDD11" s="46"/>
      <c r="XDE11" s="46"/>
      <c r="XDF11" s="46"/>
      <c r="XDG11" s="46"/>
      <c r="XDH11" s="46"/>
      <c r="XDI11" s="46"/>
      <c r="XDJ11" s="46"/>
      <c r="XDK11" s="46"/>
      <c r="XDL11" s="46"/>
      <c r="XDM11" s="46"/>
      <c r="XDN11" s="46"/>
      <c r="XDO11" s="46"/>
      <c r="XDP11" s="46"/>
      <c r="XDQ11" s="46"/>
      <c r="XDR11" s="46"/>
      <c r="XDS11" s="46"/>
      <c r="XDT11" s="46"/>
      <c r="XDU11" s="47"/>
      <c r="XDV11" s="47"/>
      <c r="XDW11" s="47"/>
      <c r="XDX11" s="47"/>
      <c r="XDY11" s="47"/>
      <c r="XDZ11" s="47"/>
      <c r="XEA11" s="47"/>
      <c r="XEB11" s="47"/>
      <c r="XEC11" s="47"/>
      <c r="XED11" s="47"/>
      <c r="XEE11" s="47"/>
      <c r="XEF11" s="47"/>
      <c r="XEG11" s="47"/>
      <c r="XEH11" s="47"/>
      <c r="XEI11" s="47"/>
      <c r="XEJ11" s="47"/>
      <c r="XEK11" s="47"/>
      <c r="XEL11" s="47"/>
      <c r="XEM11" s="47"/>
      <c r="XEN11" s="47"/>
      <c r="XEO11" s="47"/>
      <c r="XEP11" s="47"/>
      <c r="XEQ11" s="47"/>
      <c r="XER11" s="47"/>
      <c r="XES11" s="47"/>
      <c r="XET11" s="47"/>
      <c r="XEU11" s="47"/>
      <c r="XEV11" s="47"/>
      <c r="XEW11" s="47"/>
      <c r="XEX11" s="47"/>
      <c r="XEY11" s="47"/>
      <c r="XEZ11" s="47"/>
      <c r="XFA11" s="47"/>
      <c r="XFB11" s="47"/>
      <c r="XFC11" s="47"/>
      <c r="XFD11" s="47"/>
    </row>
    <row r="12" s="3" customFormat="1" ht="45" customHeight="1" spans="1:16384">
      <c r="A12" s="22">
        <v>2</v>
      </c>
      <c r="B12" s="18" t="s">
        <v>33</v>
      </c>
      <c r="C12" s="18" t="s">
        <v>17</v>
      </c>
      <c r="D12" s="18" t="s">
        <v>34</v>
      </c>
      <c r="E12" s="20" t="s">
        <v>35</v>
      </c>
      <c r="F12" s="18" t="s">
        <v>36</v>
      </c>
      <c r="G12" s="37">
        <v>35</v>
      </c>
      <c r="H12" s="38">
        <v>1800</v>
      </c>
      <c r="I12" s="38">
        <v>277</v>
      </c>
      <c r="J12" s="40">
        <f>(H12+I12)*G12</f>
        <v>72695</v>
      </c>
      <c r="K12" s="40">
        <f>+J12</f>
        <v>72695</v>
      </c>
      <c r="L12" s="44">
        <v>0.777777777777778</v>
      </c>
      <c r="XDA12" s="45"/>
      <c r="XDB12" s="46"/>
      <c r="XDC12" s="46"/>
      <c r="XDD12" s="46"/>
      <c r="XDE12" s="46"/>
      <c r="XDF12" s="46"/>
      <c r="XDG12" s="46"/>
      <c r="XDH12" s="46"/>
      <c r="XDI12" s="46"/>
      <c r="XDJ12" s="46"/>
      <c r="XDK12" s="46"/>
      <c r="XDL12" s="46"/>
      <c r="XDM12" s="46"/>
      <c r="XDN12" s="46"/>
      <c r="XDO12" s="46"/>
      <c r="XDP12" s="46"/>
      <c r="XDQ12" s="46"/>
      <c r="XDR12" s="46"/>
      <c r="XDS12" s="46"/>
      <c r="XDT12" s="46"/>
      <c r="XDU12" s="47"/>
      <c r="XDV12" s="47"/>
      <c r="XDW12" s="47"/>
      <c r="XDX12" s="47"/>
      <c r="XDY12" s="47"/>
      <c r="XDZ12" s="47"/>
      <c r="XEA12" s="47"/>
      <c r="XEB12" s="47"/>
      <c r="XEC12" s="47"/>
      <c r="XED12" s="47"/>
      <c r="XEE12" s="47"/>
      <c r="XEF12" s="47"/>
      <c r="XEG12" s="47"/>
      <c r="XEH12" s="47"/>
      <c r="XEI12" s="47"/>
      <c r="XEJ12" s="47"/>
      <c r="XEK12" s="47"/>
      <c r="XEL12" s="47"/>
      <c r="XEM12" s="47"/>
      <c r="XEN12" s="47"/>
      <c r="XEO12" s="47"/>
      <c r="XEP12" s="47"/>
      <c r="XEQ12" s="47"/>
      <c r="XER12" s="47"/>
      <c r="XES12" s="47"/>
      <c r="XET12" s="47"/>
      <c r="XEU12" s="47"/>
      <c r="XEV12" s="47"/>
      <c r="XEW12" s="47"/>
      <c r="XEX12" s="47"/>
      <c r="XEY12" s="47"/>
      <c r="XEZ12" s="47"/>
      <c r="XFA12" s="47"/>
      <c r="XFB12" s="47"/>
      <c r="XFC12" s="47"/>
      <c r="XFD12" s="47"/>
    </row>
    <row r="13" s="3" customFormat="1" ht="45" customHeight="1" spans="1:16384">
      <c r="A13" s="17">
        <v>1</v>
      </c>
      <c r="B13" s="17" t="s">
        <v>37</v>
      </c>
      <c r="C13" s="24" t="s">
        <v>17</v>
      </c>
      <c r="D13" s="25" t="s">
        <v>38</v>
      </c>
      <c r="E13" s="20" t="s">
        <v>35</v>
      </c>
      <c r="F13" s="33" t="s">
        <v>39</v>
      </c>
      <c r="G13" s="39">
        <v>36</v>
      </c>
      <c r="H13" s="40">
        <v>1800</v>
      </c>
      <c r="I13" s="40">
        <v>247</v>
      </c>
      <c r="J13" s="40">
        <f>(H13+I13)*G13</f>
        <v>73692</v>
      </c>
      <c r="K13" s="43">
        <f>+J13+J14</f>
        <v>155572</v>
      </c>
      <c r="L13" s="44">
        <v>1</v>
      </c>
      <c r="XDA13" s="45"/>
      <c r="XDB13" s="46"/>
      <c r="XDC13" s="46"/>
      <c r="XDD13" s="46"/>
      <c r="XDE13" s="46"/>
      <c r="XDF13" s="46"/>
      <c r="XDG13" s="46"/>
      <c r="XDH13" s="46"/>
      <c r="XDI13" s="46"/>
      <c r="XDJ13" s="46"/>
      <c r="XDK13" s="46"/>
      <c r="XDL13" s="46"/>
      <c r="XDM13" s="46"/>
      <c r="XDN13" s="46"/>
      <c r="XDO13" s="46"/>
      <c r="XDP13" s="46"/>
      <c r="XDQ13" s="46"/>
      <c r="XDR13" s="46"/>
      <c r="XDS13" s="46"/>
      <c r="XDT13" s="46"/>
      <c r="XDU13" s="47"/>
      <c r="XDV13" s="47"/>
      <c r="XDW13" s="47"/>
      <c r="XDX13" s="47"/>
      <c r="XDY13" s="47"/>
      <c r="XDZ13" s="47"/>
      <c r="XEA13" s="47"/>
      <c r="XEB13" s="47"/>
      <c r="XEC13" s="47"/>
      <c r="XED13" s="47"/>
      <c r="XEE13" s="47"/>
      <c r="XEF13" s="47"/>
      <c r="XEG13" s="47"/>
      <c r="XEH13" s="47"/>
      <c r="XEI13" s="47"/>
      <c r="XEJ13" s="47"/>
      <c r="XEK13" s="47"/>
      <c r="XEL13" s="47"/>
      <c r="XEM13" s="47"/>
      <c r="XEN13" s="47"/>
      <c r="XEO13" s="47"/>
      <c r="XEP13" s="47"/>
      <c r="XEQ13" s="47"/>
      <c r="XER13" s="47"/>
      <c r="XES13" s="47"/>
      <c r="XET13" s="47"/>
      <c r="XEU13" s="47"/>
      <c r="XEV13" s="47"/>
      <c r="XEW13" s="47"/>
      <c r="XEX13" s="47"/>
      <c r="XEY13" s="47"/>
      <c r="XEZ13" s="47"/>
      <c r="XFA13" s="47"/>
      <c r="XFB13" s="47"/>
      <c r="XFC13" s="47"/>
      <c r="XFD13" s="47"/>
    </row>
    <row r="14" s="3" customFormat="1" ht="45" customHeight="1" spans="1:16384">
      <c r="A14" s="23"/>
      <c r="B14" s="23"/>
      <c r="C14" s="26"/>
      <c r="D14" s="25" t="s">
        <v>38</v>
      </c>
      <c r="E14" s="20" t="s">
        <v>35</v>
      </c>
      <c r="F14" s="33" t="s">
        <v>40</v>
      </c>
      <c r="G14" s="37">
        <v>40</v>
      </c>
      <c r="H14" s="38">
        <v>1800</v>
      </c>
      <c r="I14" s="38">
        <v>247</v>
      </c>
      <c r="J14" s="40">
        <f>(H14+I14)*G14</f>
        <v>81880</v>
      </c>
      <c r="K14" s="43"/>
      <c r="L14" s="44"/>
      <c r="XDA14" s="45"/>
      <c r="XDB14" s="46"/>
      <c r="XDC14" s="46"/>
      <c r="XDD14" s="46"/>
      <c r="XDE14" s="46"/>
      <c r="XDF14" s="46"/>
      <c r="XDG14" s="46"/>
      <c r="XDH14" s="46"/>
      <c r="XDI14" s="46"/>
      <c r="XDJ14" s="46"/>
      <c r="XDK14" s="46"/>
      <c r="XDL14" s="46"/>
      <c r="XDM14" s="46"/>
      <c r="XDN14" s="46"/>
      <c r="XDO14" s="46"/>
      <c r="XDP14" s="46"/>
      <c r="XDQ14" s="46"/>
      <c r="XDR14" s="46"/>
      <c r="XDS14" s="46"/>
      <c r="XDT14" s="46"/>
      <c r="XDU14" s="47"/>
      <c r="XDV14" s="47"/>
      <c r="XDW14" s="47"/>
      <c r="XDX14" s="47"/>
      <c r="XDY14" s="47"/>
      <c r="XDZ14" s="47"/>
      <c r="XEA14" s="47"/>
      <c r="XEB14" s="47"/>
      <c r="XEC14" s="47"/>
      <c r="XED14" s="47"/>
      <c r="XEE14" s="47"/>
      <c r="XEF14" s="47"/>
      <c r="XEG14" s="47"/>
      <c r="XEH14" s="47"/>
      <c r="XEI14" s="47"/>
      <c r="XEJ14" s="47"/>
      <c r="XEK14" s="47"/>
      <c r="XEL14" s="47"/>
      <c r="XEM14" s="47"/>
      <c r="XEN14" s="47"/>
      <c r="XEO14" s="47"/>
      <c r="XEP14" s="47"/>
      <c r="XEQ14" s="47"/>
      <c r="XER14" s="47"/>
      <c r="XES14" s="47"/>
      <c r="XET14" s="47"/>
      <c r="XEU14" s="47"/>
      <c r="XEV14" s="47"/>
      <c r="XEW14" s="47"/>
      <c r="XEX14" s="47"/>
      <c r="XEY14" s="47"/>
      <c r="XEZ14" s="47"/>
      <c r="XFA14" s="47"/>
      <c r="XFB14" s="47"/>
      <c r="XFC14" s="47"/>
      <c r="XFD14" s="47"/>
    </row>
    <row r="15" s="3" customFormat="1" ht="45" customHeight="1" spans="1:16384">
      <c r="A15" s="22">
        <v>3</v>
      </c>
      <c r="B15" s="17" t="s">
        <v>41</v>
      </c>
      <c r="C15" s="17" t="s">
        <v>17</v>
      </c>
      <c r="D15" s="27" t="s">
        <v>42</v>
      </c>
      <c r="E15" s="34" t="s">
        <v>35</v>
      </c>
      <c r="F15" s="27" t="s">
        <v>43</v>
      </c>
      <c r="G15" s="34">
        <v>43</v>
      </c>
      <c r="H15" s="34">
        <v>1800</v>
      </c>
      <c r="I15" s="34">
        <v>247</v>
      </c>
      <c r="J15" s="40">
        <f>(H15+I15)*G15</f>
        <v>88021</v>
      </c>
      <c r="K15" s="43">
        <f>+J15+J16+J17+J18</f>
        <v>316941</v>
      </c>
      <c r="L15" s="44"/>
      <c r="XDA15" s="45"/>
      <c r="XDB15" s="46"/>
      <c r="XDC15" s="46"/>
      <c r="XDD15" s="46"/>
      <c r="XDE15" s="46"/>
      <c r="XDF15" s="46"/>
      <c r="XDG15" s="46"/>
      <c r="XDH15" s="46"/>
      <c r="XDI15" s="46"/>
      <c r="XDJ15" s="46"/>
      <c r="XDK15" s="46"/>
      <c r="XDL15" s="46"/>
      <c r="XDM15" s="46"/>
      <c r="XDN15" s="46"/>
      <c r="XDO15" s="46"/>
      <c r="XDP15" s="46"/>
      <c r="XDQ15" s="46"/>
      <c r="XDR15" s="46"/>
      <c r="XDS15" s="46"/>
      <c r="XDT15" s="46"/>
      <c r="XDU15" s="47"/>
      <c r="XDV15" s="47"/>
      <c r="XDW15" s="47"/>
      <c r="XDX15" s="47"/>
      <c r="XDY15" s="47"/>
      <c r="XDZ15" s="47"/>
      <c r="XEA15" s="47"/>
      <c r="XEB15" s="47"/>
      <c r="XEC15" s="47"/>
      <c r="XED15" s="47"/>
      <c r="XEE15" s="47"/>
      <c r="XEF15" s="47"/>
      <c r="XEG15" s="47"/>
      <c r="XEH15" s="47"/>
      <c r="XEI15" s="47"/>
      <c r="XEJ15" s="47"/>
      <c r="XEK15" s="47"/>
      <c r="XEL15" s="47"/>
      <c r="XEM15" s="47"/>
      <c r="XEN15" s="47"/>
      <c r="XEO15" s="47"/>
      <c r="XEP15" s="47"/>
      <c r="XEQ15" s="47"/>
      <c r="XER15" s="47"/>
      <c r="XES15" s="47"/>
      <c r="XET15" s="47"/>
      <c r="XEU15" s="47"/>
      <c r="XEV15" s="47"/>
      <c r="XEW15" s="47"/>
      <c r="XEX15" s="47"/>
      <c r="XEY15" s="47"/>
      <c r="XEZ15" s="47"/>
      <c r="XFA15" s="47"/>
      <c r="XFB15" s="47"/>
      <c r="XFC15" s="47"/>
      <c r="XFD15" s="47"/>
    </row>
    <row r="16" s="3" customFormat="1" ht="45" customHeight="1" spans="1:16384">
      <c r="A16" s="22"/>
      <c r="B16" s="19"/>
      <c r="C16" s="19"/>
      <c r="D16" s="18" t="s">
        <v>44</v>
      </c>
      <c r="E16" s="20" t="s">
        <v>35</v>
      </c>
      <c r="F16" s="36" t="s">
        <v>45</v>
      </c>
      <c r="G16" s="20">
        <v>46</v>
      </c>
      <c r="H16" s="20">
        <v>1800</v>
      </c>
      <c r="I16" s="20">
        <v>247</v>
      </c>
      <c r="J16" s="40">
        <f>(H16+I16)*G16</f>
        <v>94162</v>
      </c>
      <c r="K16" s="43"/>
      <c r="L16" s="44"/>
      <c r="XDA16" s="45"/>
      <c r="XDB16" s="46"/>
      <c r="XDC16" s="46"/>
      <c r="XDD16" s="46"/>
      <c r="XDE16" s="46"/>
      <c r="XDF16" s="46"/>
      <c r="XDG16" s="46"/>
      <c r="XDH16" s="46"/>
      <c r="XDI16" s="46"/>
      <c r="XDJ16" s="46"/>
      <c r="XDK16" s="46"/>
      <c r="XDL16" s="46"/>
      <c r="XDM16" s="46"/>
      <c r="XDN16" s="46"/>
      <c r="XDO16" s="46"/>
      <c r="XDP16" s="46"/>
      <c r="XDQ16" s="46"/>
      <c r="XDR16" s="46"/>
      <c r="XDS16" s="46"/>
      <c r="XDT16" s="46"/>
      <c r="XDU16" s="47"/>
      <c r="XDV16" s="47"/>
      <c r="XDW16" s="47"/>
      <c r="XDX16" s="47"/>
      <c r="XDY16" s="47"/>
      <c r="XDZ16" s="47"/>
      <c r="XEA16" s="47"/>
      <c r="XEB16" s="47"/>
      <c r="XEC16" s="47"/>
      <c r="XED16" s="47"/>
      <c r="XEE16" s="47"/>
      <c r="XEF16" s="47"/>
      <c r="XEG16" s="47"/>
      <c r="XEH16" s="47"/>
      <c r="XEI16" s="47"/>
      <c r="XEJ16" s="47"/>
      <c r="XEK16" s="47"/>
      <c r="XEL16" s="47"/>
      <c r="XEM16" s="47"/>
      <c r="XEN16" s="47"/>
      <c r="XEO16" s="47"/>
      <c r="XEP16" s="47"/>
      <c r="XEQ16" s="47"/>
      <c r="XER16" s="47"/>
      <c r="XES16" s="47"/>
      <c r="XET16" s="47"/>
      <c r="XEU16" s="47"/>
      <c r="XEV16" s="47"/>
      <c r="XEW16" s="47"/>
      <c r="XEX16" s="47"/>
      <c r="XEY16" s="47"/>
      <c r="XEZ16" s="47"/>
      <c r="XFA16" s="47"/>
      <c r="XFB16" s="47"/>
      <c r="XFC16" s="47"/>
      <c r="XFD16" s="47"/>
    </row>
    <row r="17" s="3" customFormat="1" ht="45" customHeight="1" spans="1:16384">
      <c r="A17" s="22"/>
      <c r="B17" s="19"/>
      <c r="C17" s="19"/>
      <c r="D17" s="28" t="s">
        <v>21</v>
      </c>
      <c r="E17" s="20" t="s">
        <v>19</v>
      </c>
      <c r="F17" s="33" t="s">
        <v>46</v>
      </c>
      <c r="G17" s="20">
        <v>38</v>
      </c>
      <c r="H17" s="20">
        <v>1400</v>
      </c>
      <c r="I17" s="20">
        <v>207</v>
      </c>
      <c r="J17" s="40">
        <f>(H17+I17)*G17</f>
        <v>61066</v>
      </c>
      <c r="K17" s="43"/>
      <c r="L17" s="44"/>
      <c r="XDA17" s="45"/>
      <c r="XDB17" s="46"/>
      <c r="XDC17" s="46"/>
      <c r="XDD17" s="46"/>
      <c r="XDE17" s="46"/>
      <c r="XDF17" s="46"/>
      <c r="XDG17" s="46"/>
      <c r="XDH17" s="46"/>
      <c r="XDI17" s="46"/>
      <c r="XDJ17" s="46"/>
      <c r="XDK17" s="46"/>
      <c r="XDL17" s="46"/>
      <c r="XDM17" s="46"/>
      <c r="XDN17" s="46"/>
      <c r="XDO17" s="46"/>
      <c r="XDP17" s="46"/>
      <c r="XDQ17" s="46"/>
      <c r="XDR17" s="46"/>
      <c r="XDS17" s="46"/>
      <c r="XDT17" s="46"/>
      <c r="XDU17" s="47"/>
      <c r="XDV17" s="47"/>
      <c r="XDW17" s="47"/>
      <c r="XDX17" s="47"/>
      <c r="XDY17" s="47"/>
      <c r="XDZ17" s="47"/>
      <c r="XEA17" s="47"/>
      <c r="XEB17" s="47"/>
      <c r="XEC17" s="47"/>
      <c r="XED17" s="47"/>
      <c r="XEE17" s="47"/>
      <c r="XEF17" s="47"/>
      <c r="XEG17" s="47"/>
      <c r="XEH17" s="47"/>
      <c r="XEI17" s="47"/>
      <c r="XEJ17" s="47"/>
      <c r="XEK17" s="47"/>
      <c r="XEL17" s="47"/>
      <c r="XEM17" s="47"/>
      <c r="XEN17" s="47"/>
      <c r="XEO17" s="47"/>
      <c r="XEP17" s="47"/>
      <c r="XEQ17" s="47"/>
      <c r="XER17" s="47"/>
      <c r="XES17" s="47"/>
      <c r="XET17" s="47"/>
      <c r="XEU17" s="47"/>
      <c r="XEV17" s="47"/>
      <c r="XEW17" s="47"/>
      <c r="XEX17" s="47"/>
      <c r="XEY17" s="47"/>
      <c r="XEZ17" s="47"/>
      <c r="XFA17" s="47"/>
      <c r="XFB17" s="47"/>
      <c r="XFC17" s="47"/>
      <c r="XFD17" s="47"/>
    </row>
    <row r="18" s="3" customFormat="1" ht="45" customHeight="1" spans="1:16384">
      <c r="A18" s="22"/>
      <c r="B18" s="23"/>
      <c r="C18" s="23"/>
      <c r="D18" s="29" t="s">
        <v>42</v>
      </c>
      <c r="E18" s="20" t="s">
        <v>35</v>
      </c>
      <c r="F18" s="33" t="s">
        <v>47</v>
      </c>
      <c r="G18" s="20">
        <v>36</v>
      </c>
      <c r="H18" s="20">
        <v>1800</v>
      </c>
      <c r="I18" s="20">
        <v>247</v>
      </c>
      <c r="J18" s="40">
        <f>(H18+I18)*G18</f>
        <v>73692</v>
      </c>
      <c r="K18" s="43"/>
      <c r="L18" s="44">
        <v>0.333333333333333</v>
      </c>
      <c r="XDA18" s="45"/>
      <c r="XDB18" s="46"/>
      <c r="XDC18" s="46"/>
      <c r="XDD18" s="46"/>
      <c r="XDE18" s="46"/>
      <c r="XDF18" s="46"/>
      <c r="XDG18" s="46"/>
      <c r="XDH18" s="46"/>
      <c r="XDI18" s="46"/>
      <c r="XDJ18" s="46"/>
      <c r="XDK18" s="46"/>
      <c r="XDL18" s="46"/>
      <c r="XDM18" s="46"/>
      <c r="XDN18" s="46"/>
      <c r="XDO18" s="46"/>
      <c r="XDP18" s="46"/>
      <c r="XDQ18" s="46"/>
      <c r="XDR18" s="46"/>
      <c r="XDS18" s="46"/>
      <c r="XDT18" s="46"/>
      <c r="XDU18" s="47"/>
      <c r="XDV18" s="47"/>
      <c r="XDW18" s="47"/>
      <c r="XDX18" s="47"/>
      <c r="XDY18" s="47"/>
      <c r="XDZ18" s="47"/>
      <c r="XEA18" s="47"/>
      <c r="XEB18" s="47"/>
      <c r="XEC18" s="47"/>
      <c r="XED18" s="47"/>
      <c r="XEE18" s="47"/>
      <c r="XEF18" s="47"/>
      <c r="XEG18" s="47"/>
      <c r="XEH18" s="47"/>
      <c r="XEI18" s="47"/>
      <c r="XEJ18" s="47"/>
      <c r="XEK18" s="47"/>
      <c r="XEL18" s="47"/>
      <c r="XEM18" s="47"/>
      <c r="XEN18" s="47"/>
      <c r="XEO18" s="47"/>
      <c r="XEP18" s="47"/>
      <c r="XEQ18" s="47"/>
      <c r="XER18" s="47"/>
      <c r="XES18" s="47"/>
      <c r="XET18" s="47"/>
      <c r="XEU18" s="47"/>
      <c r="XEV18" s="47"/>
      <c r="XEW18" s="47"/>
      <c r="XEX18" s="47"/>
      <c r="XEY18" s="47"/>
      <c r="XEZ18" s="47"/>
      <c r="XFA18" s="47"/>
      <c r="XFB18" s="47"/>
      <c r="XFC18" s="47"/>
      <c r="XFD18" s="47"/>
    </row>
    <row r="19" s="4" customFormat="1" ht="45" customHeight="1" spans="1:16384">
      <c r="A19" s="30" t="s">
        <v>48</v>
      </c>
      <c r="B19" s="31"/>
      <c r="C19" s="32"/>
      <c r="D19" s="31"/>
      <c r="E19" s="31"/>
      <c r="F19" s="41"/>
      <c r="G19" s="39">
        <f>SUM(G5:G18)</f>
        <v>495</v>
      </c>
      <c r="H19" s="40"/>
      <c r="I19" s="40"/>
      <c r="J19" s="40">
        <f>SUM(J5:J18)</f>
        <v>899991</v>
      </c>
      <c r="K19" s="40">
        <f>SUM(K5:K18)</f>
        <v>899991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45"/>
      <c r="XDB19" s="46"/>
      <c r="XDC19" s="46"/>
      <c r="XDD19" s="46"/>
      <c r="XDE19" s="46"/>
      <c r="XDF19" s="46"/>
      <c r="XDG19" s="46"/>
      <c r="XDH19" s="46"/>
      <c r="XDI19" s="46"/>
      <c r="XDJ19" s="46"/>
      <c r="XDK19" s="46"/>
      <c r="XDL19" s="46"/>
      <c r="XDM19" s="46"/>
      <c r="XDN19" s="46"/>
      <c r="XDO19" s="46"/>
      <c r="XDP19" s="46"/>
      <c r="XDQ19" s="46"/>
      <c r="XDR19" s="46"/>
      <c r="XDS19" s="46"/>
      <c r="XDT19" s="46"/>
      <c r="XDU19" s="47"/>
      <c r="XDV19" s="47"/>
      <c r="XDW19" s="47"/>
      <c r="XDX19" s="47"/>
      <c r="XDY19" s="47"/>
      <c r="XDZ19" s="47"/>
      <c r="XEA19" s="47"/>
      <c r="XEB19" s="47"/>
      <c r="XEC19" s="47"/>
      <c r="XED19" s="47"/>
      <c r="XEE19" s="47"/>
      <c r="XEF19" s="47"/>
      <c r="XEG19" s="47"/>
      <c r="XEH19" s="47"/>
      <c r="XEI19" s="47"/>
      <c r="XEJ19" s="47"/>
      <c r="XEK19" s="47"/>
      <c r="XEL19" s="47"/>
      <c r="XEM19" s="47"/>
      <c r="XEN19" s="47"/>
      <c r="XEO19" s="47"/>
      <c r="XEP19" s="47"/>
      <c r="XEQ19" s="47"/>
      <c r="XER19" s="47"/>
      <c r="XES19" s="47"/>
      <c r="XET19" s="47"/>
      <c r="XEU19" s="47"/>
      <c r="XEV19" s="47"/>
      <c r="XEW19" s="47"/>
      <c r="XEX19" s="47"/>
      <c r="XEY19" s="47"/>
      <c r="XEZ19" s="47"/>
      <c r="XFA19" s="47"/>
      <c r="XFB19" s="47"/>
      <c r="XFC19" s="47"/>
      <c r="XFD19" s="47"/>
    </row>
  </sheetData>
  <mergeCells count="21">
    <mergeCell ref="A1:B1"/>
    <mergeCell ref="A2:K2"/>
    <mergeCell ref="A3:B3"/>
    <mergeCell ref="F3:K3"/>
    <mergeCell ref="A19:F19"/>
    <mergeCell ref="A5:A9"/>
    <mergeCell ref="A10:A11"/>
    <mergeCell ref="A13:A14"/>
    <mergeCell ref="A15:A18"/>
    <mergeCell ref="B5:B9"/>
    <mergeCell ref="B10:B11"/>
    <mergeCell ref="B13:B14"/>
    <mergeCell ref="B15:B18"/>
    <mergeCell ref="C5:C9"/>
    <mergeCell ref="C10:C11"/>
    <mergeCell ref="C13:C14"/>
    <mergeCell ref="C15:C18"/>
    <mergeCell ref="K5:K9"/>
    <mergeCell ref="K10:K11"/>
    <mergeCell ref="K13:K14"/>
    <mergeCell ref="K15:K18"/>
  </mergeCells>
  <printOptions horizontalCentered="1"/>
  <pageMargins left="0.275" right="0.0784722222222222" top="0.354166666666667" bottom="0.432638888888889" header="0.275" footer="0.27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2020-06-07T08:37:00Z</dcterms:created>
  <dcterms:modified xsi:type="dcterms:W3CDTF">2025-12-09T11:35:21Z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B83944172D73464DABE3077A06FFA5C2_13</vt:lpwstr>
  </property>
</Properties>
</file>